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egoCamacho.C-Inter\Desktop\AMB 2022\AMB DIEGO 2022\INFORMES 2022\ANTICORRUPCIÓN Y ATENCIÓN AL CIUDADANO\SEGUIMIENTO DOS CORTE A 30 AGO 2022\Para publicar\"/>
    </mc:Choice>
  </mc:AlternateContent>
  <bookViews>
    <workbookView xWindow="0" yWindow="0" windowWidth="28800" windowHeight="11085" tabRatio="809" activeTab="2"/>
  </bookViews>
  <sheets>
    <sheet name="MR_SEGUIMIENTO 1ER CUATRI_22" sheetId="18" r:id="rId1"/>
    <sheet name="RESPONSABLE RIESGOS" sheetId="19" r:id="rId2"/>
    <sheet name="publicacion" sheetId="20" r:id="rId3"/>
    <sheet name="SAF COACTIVO" sheetId="12" state="hidden" r:id="rId4"/>
  </sheets>
  <definedNames>
    <definedName name="_xlnm._FilterDatabase" localSheetId="0" hidden="1">'MR_SEGUIMIENTO 1ER CUATRI_22'!$A$1:$V$108</definedName>
    <definedName name="_xlnm._FilterDatabase" localSheetId="2" hidden="1">publicacion!$A$1:$V$108</definedName>
    <definedName name="_xlnm.Print_Titles" localSheetId="0">'MR_SEGUIMIENTO 1ER CUATRI_22'!$3:$3</definedName>
    <definedName name="_xlnm.Print_Titles" localSheetId="2">publicacion!$3:$3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253" i="12" l="1"/>
  <c r="X246" i="12"/>
  <c r="X239" i="12"/>
  <c r="X232" i="12"/>
  <c r="Y232" i="12" s="1"/>
  <c r="L232" i="12"/>
  <c r="M232" i="12" s="1"/>
  <c r="N232" i="12" s="1"/>
  <c r="O232" i="12" s="1"/>
  <c r="H232" i="12"/>
  <c r="X221" i="12"/>
  <c r="X214" i="12"/>
  <c r="X207" i="12"/>
  <c r="X200" i="12"/>
  <c r="L200" i="12"/>
  <c r="M200" i="12" s="1"/>
  <c r="N200" i="12" s="1"/>
  <c r="O200" i="12" s="1"/>
  <c r="H200" i="12"/>
  <c r="X189" i="12"/>
  <c r="X182" i="12"/>
  <c r="X175" i="12"/>
  <c r="X168" i="12"/>
  <c r="L168" i="12"/>
  <c r="M168" i="12" s="1"/>
  <c r="N168" i="12" s="1"/>
  <c r="O168" i="12" s="1"/>
  <c r="H168" i="12"/>
  <c r="X157" i="12"/>
  <c r="X150" i="12"/>
  <c r="X143" i="12"/>
  <c r="X136" i="12"/>
  <c r="L136" i="12"/>
  <c r="M136" i="12" s="1"/>
  <c r="N136" i="12" s="1"/>
  <c r="O136" i="12" s="1"/>
  <c r="H136" i="12"/>
  <c r="X125" i="12"/>
  <c r="X118" i="12"/>
  <c r="X111" i="12"/>
  <c r="X104" i="12"/>
  <c r="L104" i="12"/>
  <c r="M104" i="12" s="1"/>
  <c r="N104" i="12" s="1"/>
  <c r="O104" i="12" s="1"/>
  <c r="H104" i="12"/>
  <c r="X93" i="12"/>
  <c r="X86" i="12"/>
  <c r="X79" i="12"/>
  <c r="X72" i="12"/>
  <c r="L72" i="12"/>
  <c r="M72" i="12" s="1"/>
  <c r="N72" i="12" s="1"/>
  <c r="O72" i="12" s="1"/>
  <c r="H72" i="12"/>
  <c r="X61" i="12"/>
  <c r="X54" i="12"/>
  <c r="X47" i="12"/>
  <c r="X40" i="12"/>
  <c r="O40" i="12"/>
  <c r="H40" i="12"/>
  <c r="X29" i="12"/>
  <c r="X22" i="12"/>
  <c r="X15" i="12"/>
  <c r="X8" i="12"/>
  <c r="L8" i="12"/>
  <c r="M8" i="12" s="1"/>
  <c r="N8" i="12" s="1"/>
  <c r="O8" i="12" s="1"/>
  <c r="H8" i="12"/>
  <c r="Y136" i="12" l="1"/>
  <c r="Y104" i="12"/>
  <c r="Y72" i="12"/>
  <c r="Z72" i="12" s="1"/>
  <c r="Y200" i="12"/>
  <c r="Y8" i="12"/>
  <c r="Y40" i="12"/>
  <c r="Z40" i="12" s="1"/>
  <c r="Y168" i="12"/>
  <c r="Z168" i="12" s="1"/>
  <c r="AA136" i="12"/>
  <c r="Z136" i="12"/>
  <c r="AA232" i="12"/>
  <c r="AA72" i="12"/>
  <c r="AA200" i="12"/>
  <c r="Z200" i="12"/>
  <c r="Z104" i="12"/>
  <c r="AA104" i="12"/>
  <c r="AA8" i="12"/>
  <c r="Z8" i="12"/>
  <c r="AA40" i="12"/>
  <c r="Z232" i="12"/>
  <c r="AA168" i="12" l="1"/>
</calcChain>
</file>

<file path=xl/comments1.xml><?xml version="1.0" encoding="utf-8"?>
<comments xmlns="http://schemas.openxmlformats.org/spreadsheetml/2006/main">
  <authors>
    <author>CORPONOR</author>
    <author>Leonardo</author>
    <author>npineda</author>
    <author>clara</author>
  </authors>
  <commentList>
    <comment ref="A3" authorId="0" shapeId="0">
      <text>
        <r>
          <rPr>
            <sz val="10"/>
            <color rgb="FF000000"/>
            <rFont val="Tahoma"/>
            <family val="2"/>
          </rPr>
          <t xml:space="preserve">SE ESCRIBE EL PROCESO CORRESPONDIENTE SEGÚN EL MAPA DE PROCESOS </t>
        </r>
      </text>
    </comment>
    <comment ref="C3" authorId="0" shapeId="0">
      <text>
        <r>
          <rPr>
            <sz val="10"/>
            <color rgb="FF000000"/>
            <rFont val="Tahoma"/>
            <family val="2"/>
          </rPr>
          <t xml:space="preserve">SON LOS MEDIOS, LAS CIRCUNSTANCIAS  Y AGENTES GENERADORES DEL RIESGO:
</t>
        </r>
        <r>
          <rPr>
            <sz val="10"/>
            <color rgb="FF000000"/>
            <rFont val="Tahoma"/>
            <family val="2"/>
          </rPr>
          <t>FACTORES INTERNOS Y EXTERNOS</t>
        </r>
      </text>
    </comment>
    <comment ref="D3" authorId="0" shapeId="0">
      <text>
        <r>
          <rPr>
            <sz val="12"/>
            <color rgb="FF000000"/>
            <rFont val="Tahoma"/>
            <family val="2"/>
          </rPr>
          <t>Posibilidad de que por acción u omisión, se use el poder para desviar la gestión de lo público hacia el beneficio privado.</t>
        </r>
      </text>
    </comment>
    <comment ref="E3" authorId="0" shapeId="0">
      <text>
        <r>
          <rPr>
            <sz val="12"/>
            <color rgb="FF000000"/>
            <rFont val="Tahoma"/>
            <family val="2"/>
          </rPr>
          <t xml:space="preserve">Constituyen los efectos de la ocurrencia del riesgo sobre los objetivos de la entidad; generalmente se dan sobre las personas o los bienes materiales o inmateriales con incidencias importantes tales como
</t>
        </r>
        <r>
          <rPr>
            <sz val="12"/>
            <color rgb="FF000000"/>
            <rFont val="Tahoma"/>
            <family val="2"/>
          </rPr>
          <t>sanciones, pérdidas económicas, de información, de bienes, de imagen, de credibilidad y de confianza, interrupción del servicio, entre otros.</t>
        </r>
      </text>
    </comment>
    <comment ref="F3"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G3"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H3" authorId="1" shapeId="0">
      <text>
        <r>
          <rPr>
            <sz val="12"/>
            <color rgb="FF000000"/>
            <rFont val="Tahoma"/>
            <family val="2"/>
          </rPr>
          <t xml:space="preserve">La zona del riesgo se ubica de acuerdo al resultado de multiplicar la probabilidad por el impacto, estas zonas pueden ser: 
</t>
        </r>
        <r>
          <rPr>
            <sz val="12"/>
            <color rgb="FF000000"/>
            <rFont val="Tahoma"/>
            <family val="2"/>
          </rPr>
          <t xml:space="preserve">zona de riesgo </t>
        </r>
        <r>
          <rPr>
            <b/>
            <sz val="12"/>
            <color rgb="FF000000"/>
            <rFont val="Tahoma"/>
            <family val="2"/>
          </rPr>
          <t>Baja (de 5 a 10 puntos)</t>
        </r>
        <r>
          <rPr>
            <sz val="12"/>
            <color rgb="FF000000"/>
            <rFont val="Tahoma"/>
            <family val="2"/>
          </rPr>
          <t xml:space="preserve">
</t>
        </r>
        <r>
          <rPr>
            <sz val="12"/>
            <color rgb="FF000000"/>
            <rFont val="Tahoma"/>
            <family val="2"/>
          </rPr>
          <t xml:space="preserve">zona de riesgo </t>
        </r>
        <r>
          <rPr>
            <b/>
            <sz val="12"/>
            <color rgb="FF000000"/>
            <rFont val="Tahoma"/>
            <family val="2"/>
          </rPr>
          <t>Moderada (de 15 a 25 puntos)</t>
        </r>
        <r>
          <rPr>
            <sz val="12"/>
            <color rgb="FF000000"/>
            <rFont val="Tahoma"/>
            <family val="2"/>
          </rPr>
          <t xml:space="preserve">
</t>
        </r>
        <r>
          <rPr>
            <sz val="12"/>
            <color rgb="FF000000"/>
            <rFont val="Tahoma"/>
            <family val="2"/>
          </rPr>
          <t xml:space="preserve">zona de riesgo </t>
        </r>
        <r>
          <rPr>
            <b/>
            <sz val="12"/>
            <color rgb="FF000000"/>
            <rFont val="Tahoma"/>
            <family val="2"/>
          </rPr>
          <t>Alta  (de 30 a 50 puntos)</t>
        </r>
        <r>
          <rPr>
            <sz val="12"/>
            <color rgb="FF000000"/>
            <rFont val="Tahoma"/>
            <family val="2"/>
          </rPr>
          <t xml:space="preserve">
</t>
        </r>
        <r>
          <rPr>
            <sz val="12"/>
            <color rgb="FF000000"/>
            <rFont val="Tahoma"/>
            <family val="2"/>
          </rPr>
          <t xml:space="preserve">zona de riesgo </t>
        </r>
        <r>
          <rPr>
            <b/>
            <sz val="12"/>
            <color rgb="FF000000"/>
            <rFont val="Tahoma"/>
            <family val="2"/>
          </rPr>
          <t>Extrema  (de 60 a 100 puntos)</t>
        </r>
        <r>
          <rPr>
            <sz val="12"/>
            <color rgb="FF000000"/>
            <rFont val="Tahoma"/>
            <family val="2"/>
          </rPr>
          <t xml:space="preserve">
</t>
        </r>
        <r>
          <rPr>
            <sz val="12"/>
            <color rgb="FF000000"/>
            <rFont val="Tahoma"/>
            <family val="2"/>
          </rPr>
          <t xml:space="preserve">VER MATRIZ DE CALIFICACIÓN EN HOJA SIGUIENTE DEL EXCEL
</t>
        </r>
      </text>
    </comment>
    <comment ref="J3" authorId="1" shapeId="0">
      <text>
        <r>
          <rPr>
            <sz val="12"/>
            <color rgb="FF000000"/>
            <rFont val="Tahoma"/>
            <family val="2"/>
          </rPr>
          <t xml:space="preserve">Proceso, política, dispositivo, práctica, herramienta, instrumento, instancia u otra acción existente que actúa para minimizar el riesgo de corrupción.
</t>
        </r>
        <r>
          <rPr>
            <sz val="12"/>
            <color rgb="FF000000"/>
            <rFont val="Tahoma"/>
            <family val="2"/>
          </rPr>
          <t xml:space="preserve">
</t>
        </r>
        <r>
          <rPr>
            <b/>
            <i/>
            <sz val="16"/>
            <color rgb="FF000000"/>
            <rFont val="Tahoma"/>
            <family val="2"/>
          </rPr>
          <t>Se pueden establecer de uno(1)  a cuatro (4) controles según el estudio del riesgo</t>
        </r>
      </text>
    </comment>
    <comment ref="K3" authorId="2" shapeId="0">
      <text>
        <r>
          <rPr>
            <sz val="9"/>
            <color rgb="FF000000"/>
            <rFont val="Tahoma"/>
            <family val="2"/>
          </rPr>
          <t>Desplazamiento de zona de riesgo, de acuerdo a resultado de la evaluación de los controles. VER MATRIZ  DE DESPLAZAMIENTO EN HOJA  SIGUIENTE DEL EXCEL SI LA SUMA DE(L)  CONTROL(ES) ES  MENOR A 85 NO HAY DESPLAZAMIENTO EN EL RIESGO RESIDUAL</t>
        </r>
      </text>
    </comment>
    <comment ref="L3" authorId="2" shapeId="0">
      <text>
        <r>
          <rPr>
            <b/>
            <sz val="11"/>
            <color rgb="FF000000"/>
            <rFont val="Tahoma"/>
            <family val="2"/>
          </rPr>
          <t>oca:</t>
        </r>
        <r>
          <rPr>
            <sz val="11"/>
            <color rgb="FF000000"/>
            <rFont val="Tahoma"/>
            <family val="2"/>
          </rPr>
          <t xml:space="preserve">
En todo caso se requiere que la entidad propenda por eliminar el riesgo de corrupción (ELIMINAR) ó llevarlo a zona de riesgo baja (REDUCIR)</t>
        </r>
      </text>
    </comment>
    <comment ref="M3" authorId="1" shapeId="0">
      <text>
        <r>
          <rPr>
            <sz val="12"/>
            <color rgb="FF000000"/>
            <rFont val="Tahoma"/>
            <family val="2"/>
          </rPr>
          <t>Describa las opciones de respuesta ante los riesgos tendientes a eliminar o reducir el riesgo residual</t>
        </r>
      </text>
    </comment>
    <comment ref="N3" authorId="1" shapeId="0">
      <text>
        <r>
          <rPr>
            <sz val="14"/>
            <color rgb="FF000000"/>
            <rFont val="Tahoma"/>
            <family val="2"/>
          </rPr>
          <t>Identifique los cargos de los funcionarios encargados de adelantar las acciones propuestas.</t>
        </r>
      </text>
    </comment>
    <comment ref="O3" authorId="1" shapeId="0">
      <text>
        <r>
          <rPr>
            <sz val="12"/>
            <color rgb="FF000000"/>
            <rFont val="Tahoma"/>
            <family val="2"/>
          </rPr>
          <t>Escriba las fechas establecidas para implementar las acciones por parte del grupo de trabajo.</t>
        </r>
      </text>
    </comment>
    <comment ref="P3" authorId="1" shapeId="0">
      <text>
        <r>
          <rPr>
            <sz val="12"/>
            <color rgb="FF000000"/>
            <rFont val="Tahoma"/>
            <family val="2"/>
          </rPr>
          <t>Defina los indicadores para evaluar el desarrollo de las acciones implementadas.</t>
        </r>
      </text>
    </comment>
    <comment ref="Q3" authorId="1" shapeId="0">
      <text>
        <r>
          <rPr>
            <sz val="12"/>
            <color rgb="FF000000"/>
            <rFont val="Tahoma"/>
            <family val="2"/>
          </rPr>
          <t>Defina los indicadores para evaluar el desarrollo de las acciones implementadas.</t>
        </r>
      </text>
    </comment>
    <comment ref="R3" authorId="1" shapeId="0">
      <text>
        <r>
          <rPr>
            <sz val="12"/>
            <color rgb="FF000000"/>
            <rFont val="Tahoma"/>
            <family val="2"/>
          </rPr>
          <t>Defina los indicadores para evaluar el desarrollo de las acciones implementadas.</t>
        </r>
      </text>
    </comment>
    <comment ref="T3" authorId="1" shapeId="0">
      <text>
        <r>
          <rPr>
            <sz val="12"/>
            <color rgb="FF000000"/>
            <rFont val="Tahoma"/>
            <family val="2"/>
          </rPr>
          <t>Defina los indicadores para evaluar el desarrollo de las acciones implementadas.</t>
        </r>
      </text>
    </comment>
    <comment ref="U3" authorId="1" shapeId="0">
      <text>
        <r>
          <rPr>
            <sz val="12"/>
            <color rgb="FF000000"/>
            <rFont val="Tahoma"/>
            <family val="2"/>
          </rPr>
          <t>Defina los indicadores para evaluar el desarrollo de las acciones implementadas.</t>
        </r>
      </text>
    </comment>
    <comment ref="V17" authorId="3" shapeId="0">
      <text>
        <r>
          <rPr>
            <b/>
            <sz val="9"/>
            <color indexed="81"/>
            <rFont val="Tahoma"/>
            <family val="2"/>
          </rPr>
          <t>clara:</t>
        </r>
        <r>
          <rPr>
            <sz val="9"/>
            <color indexed="81"/>
            <rFont val="Tahoma"/>
            <family val="2"/>
          </rPr>
          <t xml:space="preserve">
Alertas de agosto? cuatrimestre</t>
        </r>
      </text>
    </comment>
    <comment ref="V30" authorId="3" shapeId="0">
      <text>
        <r>
          <rPr>
            <b/>
            <sz val="9"/>
            <color indexed="81"/>
            <rFont val="Tahoma"/>
            <family val="2"/>
          </rPr>
          <t>clara:</t>
        </r>
        <r>
          <rPr>
            <sz val="9"/>
            <color indexed="81"/>
            <rFont val="Tahoma"/>
            <family val="2"/>
          </rPr>
          <t xml:space="preserve">
La circular dice claramente que fumiga atención al usuario y recepción y no del archivo como dice la actividad</t>
        </r>
      </text>
    </comment>
    <comment ref="V37" authorId="3" shapeId="0">
      <text>
        <r>
          <rPr>
            <b/>
            <sz val="9"/>
            <color indexed="81"/>
            <rFont val="Tahoma"/>
            <family val="2"/>
          </rPr>
          <t>clara:</t>
        </r>
        <r>
          <rPr>
            <sz val="9"/>
            <color indexed="81"/>
            <rFont val="Tahoma"/>
            <family val="2"/>
          </rPr>
          <t xml:space="preserve">
actividad dice reviisar y actualizar. Solo presentan revisión</t>
        </r>
      </text>
    </comment>
    <comment ref="V40" authorId="3" shapeId="0">
      <text>
        <r>
          <rPr>
            <b/>
            <sz val="9"/>
            <color indexed="81"/>
            <rFont val="Tahoma"/>
            <family val="2"/>
          </rPr>
          <t>clara:</t>
        </r>
        <r>
          <rPr>
            <sz val="9"/>
            <color indexed="81"/>
            <rFont val="Tahoma"/>
            <family val="2"/>
          </rPr>
          <t xml:space="preserve">
2 actividades 1 indicador? Evidencia 1 de 2 actividades</t>
        </r>
      </text>
    </comment>
    <comment ref="V42" authorId="3" shapeId="0">
      <text>
        <r>
          <rPr>
            <b/>
            <sz val="9"/>
            <color indexed="81"/>
            <rFont val="Tahoma"/>
            <family val="2"/>
          </rPr>
          <t>clara:</t>
        </r>
        <r>
          <rPr>
            <sz val="9"/>
            <color indexed="81"/>
            <rFont val="Tahoma"/>
            <family val="2"/>
          </rPr>
          <t xml:space="preserve">
No se evidencia reporte de registro diario de propietarios</t>
        </r>
      </text>
    </comment>
    <comment ref="V44" authorId="3" shapeId="0">
      <text>
        <r>
          <rPr>
            <b/>
            <sz val="9"/>
            <color indexed="81"/>
            <rFont val="Tahoma"/>
            <family val="2"/>
          </rPr>
          <t>clara:</t>
        </r>
        <r>
          <rPr>
            <sz val="9"/>
            <color indexed="81"/>
            <rFont val="Tahoma"/>
            <family val="2"/>
          </rPr>
          <t xml:space="preserve">
1 DE 3 ACTIVIDADES VENCIDAS</t>
        </r>
      </text>
    </comment>
    <comment ref="V51" authorId="3" shapeId="0">
      <text>
        <r>
          <rPr>
            <b/>
            <sz val="9"/>
            <color indexed="81"/>
            <rFont val="Tahoma"/>
            <family val="2"/>
          </rPr>
          <t>clara:</t>
        </r>
        <r>
          <rPr>
            <sz val="9"/>
            <color indexed="81"/>
            <rFont val="Tahoma"/>
            <family val="2"/>
          </rPr>
          <t xml:space="preserve">
Las actas debieron ser escaneadas y anexadas como evidencia</t>
        </r>
      </text>
    </comment>
    <comment ref="V53" authorId="3" shapeId="0">
      <text>
        <r>
          <rPr>
            <b/>
            <sz val="9"/>
            <color indexed="81"/>
            <rFont val="Tahoma"/>
            <family val="2"/>
          </rPr>
          <t>clara:</t>
        </r>
        <r>
          <rPr>
            <sz val="9"/>
            <color indexed="81"/>
            <rFont val="Tahoma"/>
            <family val="2"/>
          </rPr>
          <t xml:space="preserve">
No adjuntan soporte en PDF de las conciliaciones  tesoreria mensuales</t>
        </r>
      </text>
    </comment>
    <comment ref="V54" authorId="3" shapeId="0">
      <text>
        <r>
          <rPr>
            <b/>
            <sz val="9"/>
            <color indexed="81"/>
            <rFont val="Tahoma"/>
            <family val="2"/>
          </rPr>
          <t>clara:</t>
        </r>
        <r>
          <rPr>
            <sz val="9"/>
            <color indexed="81"/>
            <rFont val="Tahoma"/>
            <family val="2"/>
          </rPr>
          <t xml:space="preserve">
No existe soporte de cobro a Floridablanca, asi mismo no se evidencia envio de los oficios.</t>
        </r>
      </text>
    </comment>
    <comment ref="V55" authorId="3" shapeId="0">
      <text>
        <r>
          <rPr>
            <b/>
            <sz val="9"/>
            <color indexed="81"/>
            <rFont val="Tahoma"/>
            <family val="2"/>
          </rPr>
          <t>clara:</t>
        </r>
        <r>
          <rPr>
            <sz val="9"/>
            <color indexed="81"/>
            <rFont val="Tahoma"/>
            <family val="2"/>
          </rPr>
          <t xml:space="preserve">
Solo 4 meses deben se 4 actas no una muestra, ademas solo se hicieron del mes mayo y falta julio, agosto.</t>
        </r>
      </text>
    </comment>
    <comment ref="V59" authorId="3" shapeId="0">
      <text>
        <r>
          <rPr>
            <b/>
            <sz val="9"/>
            <color indexed="81"/>
            <rFont val="Tahoma"/>
            <family val="2"/>
          </rPr>
          <t>clara:</t>
        </r>
        <r>
          <rPr>
            <sz val="9"/>
            <color indexed="81"/>
            <rFont val="Tahoma"/>
            <family val="2"/>
          </rPr>
          <t xml:space="preserve">
Las evidencias no convalidan la actividad</t>
        </r>
      </text>
    </comment>
    <comment ref="V67" authorId="3" shapeId="0">
      <text>
        <r>
          <rPr>
            <b/>
            <sz val="9"/>
            <color indexed="81"/>
            <rFont val="Tahoma"/>
            <family val="2"/>
          </rPr>
          <t>clara:</t>
        </r>
        <r>
          <rPr>
            <sz val="9"/>
            <color indexed="81"/>
            <rFont val="Tahoma"/>
            <family val="2"/>
          </rPr>
          <t xml:space="preserve">
Los adjuntos no convalidan la actividad. No anexan acta de conciliacion allegan un excel como anexo.</t>
        </r>
      </text>
    </comment>
    <comment ref="V72" authorId="3" shapeId="0">
      <text>
        <r>
          <rPr>
            <b/>
            <sz val="9"/>
            <color indexed="81"/>
            <rFont val="Tahoma"/>
            <family val="2"/>
          </rPr>
          <t>clara:</t>
        </r>
        <r>
          <rPr>
            <sz val="9"/>
            <color indexed="81"/>
            <rFont val="Tahoma"/>
            <family val="2"/>
          </rPr>
          <t xml:space="preserve">
La cotizacion es de 2021 y el Informe no tiene firma quien elaboro.</t>
        </r>
      </text>
    </comment>
    <comment ref="V73" authorId="3" shapeId="0">
      <text>
        <r>
          <rPr>
            <b/>
            <sz val="9"/>
            <color indexed="81"/>
            <rFont val="Tahoma"/>
            <family val="2"/>
          </rPr>
          <t>clara:</t>
        </r>
        <r>
          <rPr>
            <sz val="9"/>
            <color indexed="81"/>
            <rFont val="Tahoma"/>
            <family val="2"/>
          </rPr>
          <t xml:space="preserve">
Apenas inicia proceso y el plazo va a diciembre con lo presentado se da avance?</t>
        </r>
      </text>
    </comment>
    <comment ref="V75" authorId="3" shapeId="0">
      <text>
        <r>
          <rPr>
            <b/>
            <sz val="9"/>
            <color indexed="81"/>
            <rFont val="Tahoma"/>
            <family val="2"/>
          </rPr>
          <t>clara:</t>
        </r>
        <r>
          <rPr>
            <sz val="9"/>
            <color indexed="81"/>
            <rFont val="Tahoma"/>
            <family val="2"/>
          </rPr>
          <t xml:space="preserve">
tiene fecha de abril pero finaliza en septiembre se valida?</t>
        </r>
      </text>
    </comment>
    <comment ref="V78" authorId="3" shapeId="0">
      <text>
        <r>
          <rPr>
            <b/>
            <sz val="9"/>
            <color indexed="81"/>
            <rFont val="Tahoma"/>
            <family val="2"/>
          </rPr>
          <t>clara:</t>
        </r>
        <r>
          <rPr>
            <sz val="9"/>
            <color indexed="81"/>
            <rFont val="Tahoma"/>
            <family val="2"/>
          </rPr>
          <t xml:space="preserve">
Porq las evidencias son certifiaciones y no actas de reunion o lista de asistencia? O Informe?</t>
        </r>
      </text>
    </comment>
    <comment ref="V80" authorId="3" shapeId="0">
      <text>
        <r>
          <rPr>
            <b/>
            <sz val="9"/>
            <color indexed="81"/>
            <rFont val="Tahoma"/>
            <family val="2"/>
          </rPr>
          <t>clara:</t>
        </r>
        <r>
          <rPr>
            <sz val="9"/>
            <color indexed="81"/>
            <rFont val="Tahoma"/>
            <family val="2"/>
          </rPr>
          <t xml:space="preserve">
La evidencia presentada no cumple con la meta b).</t>
        </r>
      </text>
    </comment>
    <comment ref="V81" authorId="3" shapeId="0">
      <text>
        <r>
          <rPr>
            <b/>
            <sz val="9"/>
            <color indexed="81"/>
            <rFont val="Tahoma"/>
            <family val="2"/>
          </rPr>
          <t>clara:</t>
        </r>
        <r>
          <rPr>
            <sz val="9"/>
            <color indexed="81"/>
            <rFont val="Tahoma"/>
            <family val="2"/>
          </rPr>
          <t xml:space="preserve">
No anexan evidencia</t>
        </r>
      </text>
    </comment>
    <comment ref="V82" authorId="3" shapeId="0">
      <text>
        <r>
          <rPr>
            <b/>
            <sz val="9"/>
            <color indexed="81"/>
            <rFont val="Tahoma"/>
            <family val="2"/>
          </rPr>
          <t>clara:</t>
        </r>
        <r>
          <rPr>
            <sz val="9"/>
            <color indexed="81"/>
            <rFont val="Tahoma"/>
            <family val="2"/>
          </rPr>
          <t xml:space="preserve">
Sin evidencia </t>
        </r>
      </text>
    </comment>
    <comment ref="V84" authorId="3" shapeId="0">
      <text>
        <r>
          <rPr>
            <b/>
            <sz val="9"/>
            <color indexed="81"/>
            <rFont val="Tahoma"/>
            <family val="2"/>
          </rPr>
          <t>clara:</t>
        </r>
        <r>
          <rPr>
            <sz val="9"/>
            <color indexed="81"/>
            <rFont val="Tahoma"/>
            <family val="2"/>
          </rPr>
          <t xml:space="preserve">
Archivos enviados como evidencia no se pueden ver</t>
        </r>
      </text>
    </comment>
    <comment ref="V89" authorId="3" shapeId="0">
      <text>
        <r>
          <rPr>
            <b/>
            <sz val="9"/>
            <color indexed="81"/>
            <rFont val="Tahoma"/>
            <family val="2"/>
          </rPr>
          <t xml:space="preserve">clara:
</t>
        </r>
        <r>
          <rPr>
            <sz val="9"/>
            <color indexed="81"/>
            <rFont val="Tahoma"/>
            <family val="2"/>
          </rPr>
          <t xml:space="preserve">Evidencia no cumple </t>
        </r>
      </text>
    </comment>
    <comment ref="V90" authorId="3" shapeId="0">
      <text>
        <r>
          <rPr>
            <b/>
            <sz val="9"/>
            <color indexed="81"/>
            <rFont val="Tahoma"/>
            <family val="2"/>
          </rPr>
          <t>clara:</t>
        </r>
        <r>
          <rPr>
            <sz val="9"/>
            <color indexed="81"/>
            <rFont val="Tahoma"/>
            <family val="2"/>
          </rPr>
          <t xml:space="preserve">
Sin indicador, sin fecha de cumplimiento.</t>
        </r>
      </text>
    </comment>
    <comment ref="V92" authorId="3" shapeId="0">
      <text>
        <r>
          <rPr>
            <b/>
            <sz val="9"/>
            <color indexed="81"/>
            <rFont val="Tahoma"/>
            <family val="2"/>
          </rPr>
          <t>clara:</t>
        </r>
        <r>
          <rPr>
            <sz val="9"/>
            <color indexed="81"/>
            <rFont val="Tahoma"/>
            <family val="2"/>
          </rPr>
          <t xml:space="preserve">
Sin indicador, sin fecha limite</t>
        </r>
      </text>
    </comment>
    <comment ref="V95" authorId="3" shapeId="0">
      <text>
        <r>
          <rPr>
            <b/>
            <sz val="9"/>
            <color indexed="81"/>
            <rFont val="Tahoma"/>
            <family val="2"/>
          </rPr>
          <t>clara:</t>
        </r>
        <r>
          <rPr>
            <sz val="9"/>
            <color indexed="81"/>
            <rFont val="Tahoma"/>
            <family val="2"/>
          </rPr>
          <t xml:space="preserve">
sin indicador ni fecha final</t>
        </r>
      </text>
    </comment>
    <comment ref="V97" authorId="3" shapeId="0">
      <text>
        <r>
          <rPr>
            <b/>
            <sz val="9"/>
            <color indexed="81"/>
            <rFont val="Tahoma"/>
            <family val="2"/>
          </rPr>
          <t>clara:</t>
        </r>
        <r>
          <rPr>
            <sz val="9"/>
            <color indexed="81"/>
            <rFont val="Tahoma"/>
            <family val="2"/>
          </rPr>
          <t xml:space="preserve">
Aenaxn como evidencia formato de acta sin diligenciar y proyecto de ofiio, ademas no tiene indicador ni fecha final </t>
        </r>
      </text>
    </comment>
    <comment ref="V100" authorId="3" shapeId="0">
      <text>
        <r>
          <rPr>
            <b/>
            <sz val="9"/>
            <color indexed="81"/>
            <rFont val="Tahoma"/>
            <family val="2"/>
          </rPr>
          <t>clara:</t>
        </r>
        <r>
          <rPr>
            <sz val="9"/>
            <color indexed="81"/>
            <rFont val="Tahoma"/>
            <family val="2"/>
          </rPr>
          <t xml:space="preserve">
No tiene indicador, fecha de terminacion</t>
        </r>
      </text>
    </comment>
    <comment ref="V102" authorId="3" shapeId="0">
      <text>
        <r>
          <rPr>
            <b/>
            <sz val="9"/>
            <color indexed="81"/>
            <rFont val="Tahoma"/>
            <family val="2"/>
          </rPr>
          <t>clara:</t>
        </r>
        <r>
          <rPr>
            <sz val="9"/>
            <color indexed="81"/>
            <rFont val="Tahoma"/>
            <family val="2"/>
          </rPr>
          <t xml:space="preserve">
No hay responsable, inidicador, fecha de terminación</t>
        </r>
      </text>
    </comment>
    <comment ref="V103" authorId="3" shapeId="0">
      <text>
        <r>
          <rPr>
            <b/>
            <sz val="9"/>
            <color indexed="81"/>
            <rFont val="Tahoma"/>
            <family val="2"/>
          </rPr>
          <t>clara:</t>
        </r>
        <r>
          <rPr>
            <sz val="9"/>
            <color indexed="81"/>
            <rFont val="Tahoma"/>
            <family val="2"/>
          </rPr>
          <t xml:space="preserve">
Sin indicador, fecha de finalización ni evidencia</t>
        </r>
      </text>
    </comment>
    <comment ref="V105" authorId="3" shapeId="0">
      <text>
        <r>
          <rPr>
            <b/>
            <sz val="9"/>
            <color indexed="81"/>
            <rFont val="Tahoma"/>
            <family val="2"/>
          </rPr>
          <t>clara:</t>
        </r>
        <r>
          <rPr>
            <sz val="9"/>
            <color indexed="81"/>
            <rFont val="Tahoma"/>
            <family val="2"/>
          </rPr>
          <t xml:space="preserve">
No tiene Control, Accion, Indicador. ETC</t>
        </r>
      </text>
    </comment>
    <comment ref="V107" authorId="3" shapeId="0">
      <text>
        <r>
          <rPr>
            <b/>
            <sz val="9"/>
            <color indexed="81"/>
            <rFont val="Tahoma"/>
            <family val="2"/>
          </rPr>
          <t>clara:</t>
        </r>
        <r>
          <rPr>
            <sz val="9"/>
            <color indexed="81"/>
            <rFont val="Tahoma"/>
            <family val="2"/>
          </rPr>
          <t xml:space="preserve">
sin indicador, sin fecha final</t>
        </r>
      </text>
    </comment>
  </commentList>
</comments>
</file>

<file path=xl/comments2.xml><?xml version="1.0" encoding="utf-8"?>
<comments xmlns="http://schemas.openxmlformats.org/spreadsheetml/2006/main">
  <authors>
    <author>CORPONOR</author>
    <author>Leonardo</author>
    <author>npineda</author>
    <author>clara</author>
  </authors>
  <commentList>
    <comment ref="A3" authorId="0" shapeId="0">
      <text>
        <r>
          <rPr>
            <sz val="10"/>
            <color rgb="FF000000"/>
            <rFont val="Tahoma"/>
            <family val="2"/>
          </rPr>
          <t xml:space="preserve">SE ESCRIBE EL PROCESO CORRESPONDIENTE SEGÚN EL MAPA DE PROCESOS </t>
        </r>
      </text>
    </comment>
    <comment ref="C3" authorId="0" shapeId="0">
      <text>
        <r>
          <rPr>
            <sz val="10"/>
            <color rgb="FF000000"/>
            <rFont val="Tahoma"/>
            <family val="2"/>
          </rPr>
          <t xml:space="preserve">SON LOS MEDIOS, LAS CIRCUNSTANCIAS  Y AGENTES GENERADORES DEL RIESGO:
</t>
        </r>
        <r>
          <rPr>
            <sz val="10"/>
            <color rgb="FF000000"/>
            <rFont val="Tahoma"/>
            <family val="2"/>
          </rPr>
          <t>FACTORES INTERNOS Y EXTERNOS</t>
        </r>
      </text>
    </comment>
    <comment ref="D3" authorId="0" shapeId="0">
      <text>
        <r>
          <rPr>
            <sz val="12"/>
            <color rgb="FF000000"/>
            <rFont val="Tahoma"/>
            <family val="2"/>
          </rPr>
          <t>Posibilidad de que por acción u omisión, se use el poder para desviar la gestión de lo público hacia el beneficio privado.</t>
        </r>
      </text>
    </comment>
    <comment ref="E3" authorId="0" shapeId="0">
      <text>
        <r>
          <rPr>
            <sz val="12"/>
            <color rgb="FF000000"/>
            <rFont val="Tahoma"/>
            <family val="2"/>
          </rPr>
          <t xml:space="preserve">Constituyen los efectos de la ocurrencia del riesgo sobre los objetivos de la entidad; generalmente se dan sobre las personas o los bienes materiales o inmateriales con incidencias importantes tales como
</t>
        </r>
        <r>
          <rPr>
            <sz val="12"/>
            <color rgb="FF000000"/>
            <rFont val="Tahoma"/>
            <family val="2"/>
          </rPr>
          <t>sanciones, pérdidas económicas, de información, de bienes, de imagen, de credibilidad y de confianza, interrupción del servicio, entre otros.</t>
        </r>
      </text>
    </comment>
    <comment ref="F3"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G3"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H3" authorId="1" shapeId="0">
      <text>
        <r>
          <rPr>
            <sz val="12"/>
            <color rgb="FF000000"/>
            <rFont val="Tahoma"/>
            <family val="2"/>
          </rPr>
          <t xml:space="preserve">La zona del riesgo se ubica de acuerdo al resultado de multiplicar la probabilidad por el impacto, estas zonas pueden ser: 
</t>
        </r>
        <r>
          <rPr>
            <sz val="12"/>
            <color rgb="FF000000"/>
            <rFont val="Tahoma"/>
            <family val="2"/>
          </rPr>
          <t xml:space="preserve">zona de riesgo </t>
        </r>
        <r>
          <rPr>
            <b/>
            <sz val="12"/>
            <color rgb="FF000000"/>
            <rFont val="Tahoma"/>
            <family val="2"/>
          </rPr>
          <t>Baja (de 5 a 10 puntos)</t>
        </r>
        <r>
          <rPr>
            <sz val="12"/>
            <color rgb="FF000000"/>
            <rFont val="Tahoma"/>
            <family val="2"/>
          </rPr>
          <t xml:space="preserve">
</t>
        </r>
        <r>
          <rPr>
            <sz val="12"/>
            <color rgb="FF000000"/>
            <rFont val="Tahoma"/>
            <family val="2"/>
          </rPr>
          <t xml:space="preserve">zona de riesgo </t>
        </r>
        <r>
          <rPr>
            <b/>
            <sz val="12"/>
            <color rgb="FF000000"/>
            <rFont val="Tahoma"/>
            <family val="2"/>
          </rPr>
          <t>Moderada (de 15 a 25 puntos)</t>
        </r>
        <r>
          <rPr>
            <sz val="12"/>
            <color rgb="FF000000"/>
            <rFont val="Tahoma"/>
            <family val="2"/>
          </rPr>
          <t xml:space="preserve">
</t>
        </r>
        <r>
          <rPr>
            <sz val="12"/>
            <color rgb="FF000000"/>
            <rFont val="Tahoma"/>
            <family val="2"/>
          </rPr>
          <t xml:space="preserve">zona de riesgo </t>
        </r>
        <r>
          <rPr>
            <b/>
            <sz val="12"/>
            <color rgb="FF000000"/>
            <rFont val="Tahoma"/>
            <family val="2"/>
          </rPr>
          <t>Alta  (de 30 a 50 puntos)</t>
        </r>
        <r>
          <rPr>
            <sz val="12"/>
            <color rgb="FF000000"/>
            <rFont val="Tahoma"/>
            <family val="2"/>
          </rPr>
          <t xml:space="preserve">
</t>
        </r>
        <r>
          <rPr>
            <sz val="12"/>
            <color rgb="FF000000"/>
            <rFont val="Tahoma"/>
            <family val="2"/>
          </rPr>
          <t xml:space="preserve">zona de riesgo </t>
        </r>
        <r>
          <rPr>
            <b/>
            <sz val="12"/>
            <color rgb="FF000000"/>
            <rFont val="Tahoma"/>
            <family val="2"/>
          </rPr>
          <t>Extrema  (de 60 a 100 puntos)</t>
        </r>
        <r>
          <rPr>
            <sz val="12"/>
            <color rgb="FF000000"/>
            <rFont val="Tahoma"/>
            <family val="2"/>
          </rPr>
          <t xml:space="preserve">
</t>
        </r>
        <r>
          <rPr>
            <sz val="12"/>
            <color rgb="FF000000"/>
            <rFont val="Tahoma"/>
            <family val="2"/>
          </rPr>
          <t xml:space="preserve">VER MATRIZ DE CALIFICACIÓN EN HOJA SIGUIENTE DEL EXCEL
</t>
        </r>
      </text>
    </comment>
    <comment ref="J3" authorId="1" shapeId="0">
      <text>
        <r>
          <rPr>
            <sz val="12"/>
            <color rgb="FF000000"/>
            <rFont val="Tahoma"/>
            <family val="2"/>
          </rPr>
          <t xml:space="preserve">Proceso, política, dispositivo, práctica, herramienta, instrumento, instancia u otra acción existente que actúa para minimizar el riesgo de corrupción.
</t>
        </r>
        <r>
          <rPr>
            <sz val="12"/>
            <color rgb="FF000000"/>
            <rFont val="Tahoma"/>
            <family val="2"/>
          </rPr>
          <t xml:space="preserve">
</t>
        </r>
        <r>
          <rPr>
            <b/>
            <i/>
            <sz val="16"/>
            <color rgb="FF000000"/>
            <rFont val="Tahoma"/>
            <family val="2"/>
          </rPr>
          <t>Se pueden establecer de uno(1)  a cuatro (4) controles según el estudio del riesgo</t>
        </r>
      </text>
    </comment>
    <comment ref="K3" authorId="2" shapeId="0">
      <text>
        <r>
          <rPr>
            <sz val="9"/>
            <color rgb="FF000000"/>
            <rFont val="Tahoma"/>
            <family val="2"/>
          </rPr>
          <t>Desplazamiento de zona de riesgo, de acuerdo a resultado de la evaluación de los controles. VER MATRIZ  DE DESPLAZAMIENTO EN HOJA  SIGUIENTE DEL EXCEL SI LA SUMA DE(L)  CONTROL(ES) ES  MENOR A 85 NO HAY DESPLAZAMIENTO EN EL RIESGO RESIDUAL</t>
        </r>
      </text>
    </comment>
    <comment ref="L3" authorId="2" shapeId="0">
      <text>
        <r>
          <rPr>
            <b/>
            <sz val="11"/>
            <color rgb="FF000000"/>
            <rFont val="Tahoma"/>
            <family val="2"/>
          </rPr>
          <t>oca:</t>
        </r>
        <r>
          <rPr>
            <sz val="11"/>
            <color rgb="FF000000"/>
            <rFont val="Tahoma"/>
            <family val="2"/>
          </rPr>
          <t xml:space="preserve">
En todo caso se requiere que la entidad propenda por eliminar el riesgo de corrupción (ELIMINAR) ó llevarlo a zona de riesgo baja (REDUCIR)</t>
        </r>
      </text>
    </comment>
    <comment ref="M3" authorId="1" shapeId="0">
      <text>
        <r>
          <rPr>
            <sz val="12"/>
            <color rgb="FF000000"/>
            <rFont val="Tahoma"/>
            <family val="2"/>
          </rPr>
          <t>Describa las opciones de respuesta ante los riesgos tendientes a eliminar o reducir el riesgo residual</t>
        </r>
      </text>
    </comment>
    <comment ref="N3" authorId="1" shapeId="0">
      <text>
        <r>
          <rPr>
            <sz val="14"/>
            <color rgb="FF000000"/>
            <rFont val="Tahoma"/>
            <family val="2"/>
          </rPr>
          <t>Identifique los cargos de los funcionarios encargados de adelantar las acciones propuestas.</t>
        </r>
      </text>
    </comment>
    <comment ref="O3" authorId="1" shapeId="0">
      <text>
        <r>
          <rPr>
            <sz val="12"/>
            <color rgb="FF000000"/>
            <rFont val="Tahoma"/>
            <family val="2"/>
          </rPr>
          <t>Escriba las fechas establecidas para implementar las acciones por parte del grupo de trabajo.</t>
        </r>
      </text>
    </comment>
    <comment ref="P3" authorId="1" shapeId="0">
      <text>
        <r>
          <rPr>
            <sz val="12"/>
            <color rgb="FF000000"/>
            <rFont val="Tahoma"/>
            <family val="2"/>
          </rPr>
          <t>Defina los indicadores para evaluar el desarrollo de las acciones implementadas.</t>
        </r>
      </text>
    </comment>
    <comment ref="Q3" authorId="1" shapeId="0">
      <text>
        <r>
          <rPr>
            <sz val="12"/>
            <color rgb="FF000000"/>
            <rFont val="Tahoma"/>
            <family val="2"/>
          </rPr>
          <t>Defina los indicadores para evaluar el desarrollo de las acciones implementadas.</t>
        </r>
      </text>
    </comment>
    <comment ref="R3" authorId="1" shapeId="0">
      <text>
        <r>
          <rPr>
            <sz val="12"/>
            <color rgb="FF000000"/>
            <rFont val="Tahoma"/>
            <family val="2"/>
          </rPr>
          <t>Defina los indicadores para evaluar el desarrollo de las acciones implementadas.</t>
        </r>
      </text>
    </comment>
    <comment ref="T3" authorId="1" shapeId="0">
      <text>
        <r>
          <rPr>
            <sz val="12"/>
            <color rgb="FF000000"/>
            <rFont val="Tahoma"/>
            <family val="2"/>
          </rPr>
          <t>Defina los indicadores para evaluar el desarrollo de las acciones implementadas.</t>
        </r>
      </text>
    </comment>
    <comment ref="U3" authorId="1" shapeId="0">
      <text>
        <r>
          <rPr>
            <sz val="12"/>
            <color rgb="FF000000"/>
            <rFont val="Tahoma"/>
            <family val="2"/>
          </rPr>
          <t>Defina los indicadores para evaluar el desarrollo de las acciones implementadas.</t>
        </r>
      </text>
    </comment>
    <comment ref="V72" authorId="3" shapeId="0">
      <text>
        <r>
          <rPr>
            <b/>
            <sz val="9"/>
            <color indexed="81"/>
            <rFont val="Tahoma"/>
            <family val="2"/>
          </rPr>
          <t>clara:</t>
        </r>
        <r>
          <rPr>
            <sz val="9"/>
            <color indexed="81"/>
            <rFont val="Tahoma"/>
            <family val="2"/>
          </rPr>
          <t xml:space="preserve">
La cotizacion es de 2021 y el Informe no tiene firma quien elaboro.</t>
        </r>
      </text>
    </comment>
    <comment ref="V78" authorId="3" shapeId="0">
      <text>
        <r>
          <rPr>
            <b/>
            <sz val="9"/>
            <color indexed="81"/>
            <rFont val="Tahoma"/>
            <family val="2"/>
          </rPr>
          <t>clara:</t>
        </r>
        <r>
          <rPr>
            <sz val="9"/>
            <color indexed="81"/>
            <rFont val="Tahoma"/>
            <family val="2"/>
          </rPr>
          <t xml:space="preserve">
Porq las evidencias son certifiaciones y no actas de reunion o lista de asistencia? O Informe?</t>
        </r>
      </text>
    </comment>
    <comment ref="V103" authorId="3" shapeId="0">
      <text>
        <r>
          <rPr>
            <b/>
            <sz val="9"/>
            <color indexed="81"/>
            <rFont val="Tahoma"/>
            <family val="2"/>
          </rPr>
          <t>clara:</t>
        </r>
        <r>
          <rPr>
            <sz val="9"/>
            <color indexed="81"/>
            <rFont val="Tahoma"/>
            <family val="2"/>
          </rPr>
          <t xml:space="preserve">
Sin indicador, fecha de finalización ni evidencia</t>
        </r>
      </text>
    </comment>
    <comment ref="V105" authorId="3" shapeId="0">
      <text>
        <r>
          <rPr>
            <b/>
            <sz val="9"/>
            <color indexed="81"/>
            <rFont val="Tahoma"/>
            <family val="2"/>
          </rPr>
          <t>clara:</t>
        </r>
        <r>
          <rPr>
            <sz val="9"/>
            <color indexed="81"/>
            <rFont val="Tahoma"/>
            <family val="2"/>
          </rPr>
          <t xml:space="preserve">
No tiene Control, Accion, Indicador. ETC</t>
        </r>
      </text>
    </comment>
  </commentList>
</comments>
</file>

<file path=xl/comments3.xml><?xml version="1.0" encoding="utf-8"?>
<comments xmlns="http://schemas.openxmlformats.org/spreadsheetml/2006/main">
  <authors>
    <author>CORPONOR</author>
    <author>Leonardo</author>
    <author>cinterno</author>
    <author>npineda</author>
    <author>npinedaj</author>
  </authors>
  <commentList>
    <comment ref="A4" authorId="0" shapeId="0">
      <text>
        <r>
          <rPr>
            <sz val="10"/>
            <color rgb="FF000000"/>
            <rFont val="Tahoma"/>
            <family val="2"/>
          </rPr>
          <t xml:space="preserve">DEFINIR QUE TIPO DE PROCESO ES: 
</t>
        </r>
        <r>
          <rPr>
            <b/>
            <sz val="10"/>
            <color rgb="FF000000"/>
            <rFont val="Tahoma"/>
            <family val="2"/>
          </rPr>
          <t>ESTRATEGICO
MISIONAL
APOYO
EVALUACION</t>
        </r>
      </text>
    </comment>
    <comment ref="B4" authorId="0" shapeId="0">
      <text>
        <r>
          <rPr>
            <sz val="10"/>
            <color rgb="FF000000"/>
            <rFont val="Tahoma"/>
            <family val="2"/>
          </rPr>
          <t xml:space="preserve">SE ESCRIBE EL PROCESO CORRESPONDIENTE SEGÚN EL MAPA DE PROCESOS </t>
        </r>
      </text>
    </comment>
    <comment ref="C4" authorId="0" shapeId="0">
      <text>
        <r>
          <rPr>
            <sz val="10"/>
            <color rgb="FF000000"/>
            <rFont val="Tahoma"/>
            <family val="2"/>
          </rPr>
          <t>SE ESCRIBE EL OBJETIVO DEL PROCESO ESTABLECIDO EN LA CARACTERIZACION DEL MISMO</t>
        </r>
      </text>
    </comment>
    <comment ref="D4" authorId="0" shapeId="0">
      <text>
        <r>
          <rPr>
            <sz val="10"/>
            <color rgb="FF000000"/>
            <rFont val="Tahoma"/>
            <family val="2"/>
          </rPr>
          <t>SON LOS MEDIOS, LAS CIRCUSTANCIAS  Y AGENTES GENERADORES DEL RIESGO:
FACTORES INTERNOS Y EXTERNOS</t>
        </r>
      </text>
    </comment>
    <comment ref="E4" authorId="0" shapeId="0">
      <text>
        <r>
          <rPr>
            <sz val="12"/>
            <color rgb="FF000000"/>
            <rFont val="Tahoma"/>
            <family val="2"/>
          </rPr>
          <t>Posibilidad de que por acción u omisión, se use el poder para desviar la gestión de lo público hacia el beneficio privado.</t>
        </r>
      </text>
    </comment>
    <comment ref="F4" authorId="0" shapeId="0">
      <text>
        <r>
          <rPr>
            <sz val="12"/>
            <color rgb="FF000000"/>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AC4" authorId="1" shapeId="0">
      <text>
        <r>
          <rPr>
            <sz val="12"/>
            <color rgb="FF000000"/>
            <rFont val="Tahoma"/>
            <family val="2"/>
          </rPr>
          <t>Describa las opciones de respuesta ante los riesgos tendientes a eliminar o reducir el riesgo residual</t>
        </r>
      </text>
    </comment>
    <comment ref="AD4" authorId="1" shapeId="0">
      <text>
        <r>
          <rPr>
            <sz val="14"/>
            <color rgb="FF000000"/>
            <rFont val="Tahoma"/>
            <family val="2"/>
          </rPr>
          <t>Identifique los cargos de los funcionarios encargados de adelantar las acciones propuestas.</t>
        </r>
      </text>
    </comment>
    <comment ref="AE4" authorId="1" shapeId="0">
      <text>
        <r>
          <rPr>
            <sz val="12"/>
            <color rgb="FF000000"/>
            <rFont val="Tahoma"/>
            <family val="2"/>
          </rPr>
          <t>Escriba las fechas establecidas para implementar las acciones por parte del grupo de trabajo.</t>
        </r>
      </text>
    </comment>
    <comment ref="AF4" authorId="1" shapeId="0">
      <text>
        <r>
          <rPr>
            <sz val="12"/>
            <color rgb="FF000000"/>
            <rFont val="Tahoma"/>
            <family val="2"/>
          </rPr>
          <t>Defina los indicadores para evaluar el desarrollo de las acciones implementadas.</t>
        </r>
      </text>
    </comment>
    <comment ref="AG4" authorId="1" shapeId="0">
      <text>
        <r>
          <rPr>
            <sz val="12"/>
            <color rgb="FF000000"/>
            <rFont val="Tahoma"/>
            <family val="2"/>
          </rPr>
          <t>Defina los indicadores para evaluar el desarrollo de las acciones implementadas.</t>
        </r>
      </text>
    </comment>
    <comment ref="AH4" authorId="1" shapeId="0">
      <text>
        <r>
          <rPr>
            <sz val="12"/>
            <color rgb="FF000000"/>
            <rFont val="Tahoma"/>
            <family val="2"/>
          </rPr>
          <t>Defina los indicadores para evaluar el desarrollo de las acciones implementadas.</t>
        </r>
      </text>
    </comment>
    <comment ref="G5" authorId="2" shapeId="0">
      <text>
        <r>
          <rPr>
            <b/>
            <sz val="9"/>
            <color rgb="FF000000"/>
            <rFont val="Tahoma"/>
            <family val="2"/>
          </rPr>
          <t>cinterno: ESTABLECER EL VALOR ACORDE A LA FRECUENCIA</t>
        </r>
        <r>
          <rPr>
            <sz val="9"/>
            <color rgb="FF000000"/>
            <rFont val="Tahoma"/>
            <family val="2"/>
          </rPr>
          <t xml:space="preserve">
</t>
        </r>
        <r>
          <rPr>
            <sz val="12"/>
            <color rgb="FF000000"/>
            <rFont val="Tahoma"/>
            <family val="2"/>
          </rPr>
          <t xml:space="preserve">Oportunidad de ocurrencia de un riesgo, se mide según la frecuencia (número de veces que se ha presentado el riesgo en un periodo determinado)
</t>
        </r>
        <r>
          <rPr>
            <sz val="12"/>
            <color rgb="FF000000"/>
            <rFont val="Tahoma"/>
            <family val="2"/>
          </rPr>
          <t xml:space="preserve">¿No se ha presentado en los últimos 5 años? </t>
        </r>
        <r>
          <rPr>
            <b/>
            <sz val="12"/>
            <color rgb="FF000000"/>
            <rFont val="Tahoma"/>
            <family val="2"/>
          </rPr>
          <t>Rara vez "VALOR 1"</t>
        </r>
        <r>
          <rPr>
            <sz val="12"/>
            <color rgb="FF000000"/>
            <rFont val="Tahoma"/>
            <family val="2"/>
          </rPr>
          <t xml:space="preserve">
</t>
        </r>
        <r>
          <rPr>
            <sz val="12"/>
            <color rgb="FF000000"/>
            <rFont val="Tahoma"/>
            <family val="2"/>
          </rPr>
          <t xml:space="preserve">¿Se presentó una vez en los últimos 5 años ? </t>
        </r>
        <r>
          <rPr>
            <b/>
            <sz val="12"/>
            <color rgb="FF000000"/>
            <rFont val="Tahoma"/>
            <family val="2"/>
          </rPr>
          <t>Improbable  "VALOR 2"</t>
        </r>
        <r>
          <rPr>
            <sz val="12"/>
            <color rgb="FF000000"/>
            <rFont val="Tahoma"/>
            <family val="2"/>
          </rPr>
          <t xml:space="preserve">
</t>
        </r>
        <r>
          <rPr>
            <sz val="12"/>
            <color rgb="FF000000"/>
            <rFont val="Tahoma"/>
            <family val="2"/>
          </rPr>
          <t xml:space="preserve">¿Se presentó una vez en los últimos 2 años ? </t>
        </r>
        <r>
          <rPr>
            <b/>
            <sz val="12"/>
            <color rgb="FF000000"/>
            <rFont val="Tahoma"/>
            <family val="2"/>
          </rPr>
          <t>Posible  "VALOR 3"</t>
        </r>
        <r>
          <rPr>
            <sz val="12"/>
            <color rgb="FF000000"/>
            <rFont val="Tahoma"/>
            <family val="2"/>
          </rPr>
          <t xml:space="preserve">
</t>
        </r>
        <r>
          <rPr>
            <sz val="12"/>
            <color rgb="FF000000"/>
            <rFont val="Tahoma"/>
            <family val="2"/>
          </rPr>
          <t>¿Se presentó una vez el el último año?</t>
        </r>
        <r>
          <rPr>
            <b/>
            <sz val="12"/>
            <color rgb="FF000000"/>
            <rFont val="Tahoma"/>
            <family val="2"/>
          </rPr>
          <t xml:space="preserve"> Probable "VALOR 4"</t>
        </r>
        <r>
          <rPr>
            <sz val="12"/>
            <color rgb="FF000000"/>
            <rFont val="Tahoma"/>
            <family val="2"/>
          </rPr>
          <t xml:space="preserve">
</t>
        </r>
        <r>
          <rPr>
            <sz val="12"/>
            <color rgb="FF000000"/>
            <rFont val="Tahoma"/>
            <family val="2"/>
          </rPr>
          <t xml:space="preserve">¿Se ha presentado más de una vez en el último año? </t>
        </r>
        <r>
          <rPr>
            <b/>
            <sz val="12"/>
            <color rgb="FF000000"/>
            <rFont val="Tahoma"/>
            <family val="2"/>
          </rPr>
          <t xml:space="preserve">Casi seguro "VALOR 5"
</t>
        </r>
        <r>
          <rPr>
            <b/>
            <sz val="12"/>
            <color rgb="FF000000"/>
            <rFont val="Tahoma"/>
            <family val="2"/>
          </rPr>
          <t xml:space="preserve">
</t>
        </r>
        <r>
          <rPr>
            <b/>
            <sz val="12"/>
            <color rgb="FF000000"/>
            <rFont val="Tahoma"/>
            <family val="2"/>
          </rPr>
          <t>LOS VALORES ESTARAN ENTRE EL 1 Y EL 5 ACORDE A LOS PARAMETROS ANTES SEÑALADOS</t>
        </r>
      </text>
    </comment>
    <comment ref="H5" authorId="0" shapeId="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I5" authorId="2" shapeId="0">
      <text>
        <r>
          <rPr>
            <b/>
            <sz val="14"/>
            <color rgb="FF000000"/>
            <rFont val="Tahoma"/>
            <family val="2"/>
          </rPr>
          <t xml:space="preserve">cinterno:
</t>
        </r>
        <r>
          <rPr>
            <b/>
            <sz val="14"/>
            <color rgb="FF000000"/>
            <rFont val="Tahoma"/>
            <family val="2"/>
          </rPr>
          <t xml:space="preserve">Las casillas: Sea afirmativa o negativa su materializacion deben ser diligenciadas con una "x" 
</t>
        </r>
        <r>
          <rPr>
            <b/>
            <sz val="14"/>
            <color rgb="FF000000"/>
            <rFont val="Tahoma"/>
            <family val="2"/>
          </rPr>
          <t xml:space="preserve">Los resultados siguientes son automaticos.
</t>
        </r>
        <r>
          <rPr>
            <sz val="14"/>
            <color rgb="FF000000"/>
            <rFont val="Tahoma"/>
            <family val="2"/>
          </rPr>
          <t xml:space="preserve">
</t>
        </r>
        <r>
          <rPr>
            <b/>
            <i/>
            <sz val="14"/>
            <color rgb="FF000000"/>
            <rFont val="Tahoma"/>
            <family val="2"/>
          </rPr>
          <t xml:space="preserve">Para cada respuesta afirmativa asignara un valor de uno(1) 
</t>
        </r>
        <r>
          <rPr>
            <b/>
            <i/>
            <sz val="14"/>
            <color rgb="FF000000"/>
            <rFont val="Tahoma"/>
            <family val="2"/>
          </rPr>
          <t xml:space="preserve">Para las respuesta negativa no asignara  algún valor cero (0) </t>
        </r>
      </text>
    </comment>
    <comment ref="M5" authorId="0" shapeId="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N5" authorId="1" shapeId="0">
      <text>
        <r>
          <rPr>
            <sz val="12"/>
            <color rgb="FF000000"/>
            <rFont val="Tahoma"/>
            <family val="2"/>
          </rPr>
          <t xml:space="preserve">La zona del riesgo se ubica de acuerdo al resultado de multiplicar la probabilidad por el impacto, estas zonas pueden ser: 
zona de riesgo </t>
        </r>
        <r>
          <rPr>
            <b/>
            <sz val="12"/>
            <color rgb="FF000000"/>
            <rFont val="Tahoma"/>
            <family val="2"/>
          </rPr>
          <t>Baja (de 5 a 10 puntos)</t>
        </r>
        <r>
          <rPr>
            <sz val="12"/>
            <color rgb="FF000000"/>
            <rFont val="Tahoma"/>
            <family val="2"/>
          </rPr>
          <t xml:space="preserve">
zona de riesgo </t>
        </r>
        <r>
          <rPr>
            <b/>
            <sz val="12"/>
            <color rgb="FF000000"/>
            <rFont val="Tahoma"/>
            <family val="2"/>
          </rPr>
          <t>Moderada (de 15 a 25 puntos)</t>
        </r>
        <r>
          <rPr>
            <sz val="12"/>
            <color rgb="FF000000"/>
            <rFont val="Tahoma"/>
            <family val="2"/>
          </rPr>
          <t xml:space="preserve">
zona de riesgo </t>
        </r>
        <r>
          <rPr>
            <b/>
            <sz val="12"/>
            <color rgb="FF000000"/>
            <rFont val="Tahoma"/>
            <family val="2"/>
          </rPr>
          <t>Alta  (de 30 a 50 puntos)</t>
        </r>
        <r>
          <rPr>
            <sz val="12"/>
            <color rgb="FF000000"/>
            <rFont val="Tahoma"/>
            <family val="2"/>
          </rPr>
          <t xml:space="preserve">
zona de riesgo </t>
        </r>
        <r>
          <rPr>
            <b/>
            <sz val="12"/>
            <color rgb="FF000000"/>
            <rFont val="Tahoma"/>
            <family val="2"/>
          </rPr>
          <t>Extrema  (de 60 a 100 puntos)</t>
        </r>
        <r>
          <rPr>
            <sz val="12"/>
            <color rgb="FF000000"/>
            <rFont val="Tahoma"/>
            <family val="2"/>
          </rPr>
          <t xml:space="preserve">
VER MATRIZ DE CALIFICACIÓN EN HOJA SIGUIENTE DEL EXCEL
</t>
        </r>
      </text>
    </comment>
    <comment ref="P5" authorId="1" shapeId="0">
      <text>
        <r>
          <rPr>
            <sz val="12"/>
            <color rgb="FF000000"/>
            <rFont val="Tahoma"/>
            <family val="2"/>
          </rPr>
          <t xml:space="preserve">Proceso, política, dispositivo, práctica, herramienta, instrumento, instancia u otra acción existente que actúa para minimizar el riesgo de corrupción.
</t>
        </r>
        <r>
          <rPr>
            <b/>
            <i/>
            <sz val="16"/>
            <color rgb="FF000000"/>
            <rFont val="Tahoma"/>
            <family val="2"/>
          </rPr>
          <t>Se pueden establecer de uno(1)  a cuatro (4) controles según el estudio del riesgo</t>
        </r>
      </text>
    </comment>
    <comment ref="U5" authorId="3" shapeId="0">
      <text>
        <r>
          <rPr>
            <sz val="12"/>
            <color rgb="FF000000"/>
            <rFont val="Tahoma"/>
            <family val="2"/>
          </rPr>
          <t xml:space="preserve">Para la valoración de los controles se calificará da pregunta así:
</t>
        </r>
        <r>
          <rPr>
            <sz val="12"/>
            <color rgb="FF000000"/>
            <rFont val="Tahoma"/>
            <family val="2"/>
          </rPr>
          <t xml:space="preserve">1. Sí: 15 puntos - No: 0 puntos
</t>
        </r>
        <r>
          <rPr>
            <sz val="12"/>
            <color rgb="FF000000"/>
            <rFont val="Tahoma"/>
            <family val="2"/>
          </rPr>
          <t xml:space="preserve">2. Sí: 5 puntos - No: 0 puntos
</t>
        </r>
        <r>
          <rPr>
            <sz val="12"/>
            <color rgb="FF000000"/>
            <rFont val="Tahoma"/>
            <family val="2"/>
          </rPr>
          <t xml:space="preserve">3. Sí: 15 puntos - No: 0 puntos
</t>
        </r>
        <r>
          <rPr>
            <sz val="12"/>
            <color rgb="FF000000"/>
            <rFont val="Tahoma"/>
            <family val="2"/>
          </rPr>
          <t xml:space="preserve">4. Sí: 10 puntos - No: 0 puntos
</t>
        </r>
        <r>
          <rPr>
            <sz val="12"/>
            <color rgb="FF000000"/>
            <rFont val="Tahoma"/>
            <family val="2"/>
          </rPr>
          <t xml:space="preserve">5. Sí:  15 puntos - No: 0 puntos
</t>
        </r>
        <r>
          <rPr>
            <sz val="12"/>
            <color rgb="FF000000"/>
            <rFont val="Tahoma"/>
            <family val="2"/>
          </rPr>
          <t xml:space="preserve">6. Sí:10 puntos - No: 0 puntos
</t>
        </r>
        <r>
          <rPr>
            <sz val="12"/>
            <color rgb="FF000000"/>
            <rFont val="Tahoma"/>
            <family val="2"/>
          </rPr>
          <t xml:space="preserve">7. Sí:30 puntos - No: 0 puntos
</t>
        </r>
        <r>
          <rPr>
            <b/>
            <sz val="12"/>
            <color rgb="FF000000"/>
            <rFont val="Tahoma"/>
            <family val="2"/>
          </rPr>
          <t>NOTA: LAS CASILLAS DEL  SI Y EL NO SOLO DEBEN SER DILIGENCIADAS CON UN "x"  EL FORMATO  REALIZA LA PUNTUACION AUTOMATICAMENTE.</t>
        </r>
      </text>
    </comment>
    <comment ref="Z5" authorId="2" shapeId="0">
      <text>
        <r>
          <rPr>
            <b/>
            <sz val="9"/>
            <color rgb="FF000000"/>
            <rFont val="Tahoma"/>
            <family val="2"/>
          </rPr>
          <t>cinterno:</t>
        </r>
        <r>
          <rPr>
            <sz val="9"/>
            <color rgb="FF000000"/>
            <rFont val="Tahoma"/>
            <family val="2"/>
          </rPr>
          <t xml:space="preserve">
SE CALIFICARA EN TRES RANGOS:
FUERTE:(96-100)
MODERADO (86-95)
DEBIL: (0-85)
EN EL CASO DE RANGO DEBIL NO HABRA DESPLAZMIENTO EN EL RIESGO  Y EL SISTEMA TOMA LA ZONA DE RIESGOS DEL RIESGO INHERENTE</t>
        </r>
      </text>
    </comment>
    <comment ref="AA5" authorId="3" shapeId="0">
      <text>
        <r>
          <rPr>
            <sz val="9"/>
            <color rgb="FF000000"/>
            <rFont val="Tahoma"/>
            <family val="2"/>
          </rPr>
          <t>Desplazamiento de zona de riesgo, de acuerdo a resultado de la evaluación de los controles. VER MATRIZ  DE DESPLAZAMIENTO EN HOJA  SIGUIENTE DEL EXCEL SI LA SUMA DE(L)  CONTTOL(ES) ES  MENOR A 85 NO HAY DESPLAZAMIENTO EN EL RIESGO RESIDUAL</t>
        </r>
      </text>
    </comment>
    <comment ref="AB5" authorId="3" shapeId="0">
      <text>
        <r>
          <rPr>
            <b/>
            <sz val="11"/>
            <color rgb="FF000000"/>
            <rFont val="Tahoma"/>
            <family val="2"/>
          </rPr>
          <t>oci:</t>
        </r>
        <r>
          <rPr>
            <sz val="11"/>
            <color rgb="FF000000"/>
            <rFont val="Tahoma"/>
            <family val="2"/>
          </rPr>
          <t xml:space="preserve">
En todo caso se requiere que la entidad propenda por eliminar el riesgo de corrupción (ELIMINAR) ó llevarlo a zona de riesgo baja (REDUCIR)</t>
        </r>
      </text>
    </comment>
    <comment ref="Q6" authorId="4" shapeId="0">
      <text>
        <r>
          <rPr>
            <b/>
            <sz val="8"/>
            <color rgb="FF000000"/>
            <rFont val="Tahoma"/>
            <family val="2"/>
          </rPr>
          <t>oci:</t>
        </r>
        <r>
          <rPr>
            <sz val="8"/>
            <color rgb="FF000000"/>
            <rFont val="Tahoma"/>
            <family val="2"/>
          </rPr>
          <t xml:space="preserve">
PREVENTIVO: Se orienta a eliminar las causas del riesgo, para prevenir su ocurrencia o materiazalición
</t>
        </r>
        <r>
          <rPr>
            <b/>
            <sz val="12"/>
            <color rgb="FF000000"/>
            <rFont val="Tahoma"/>
            <family val="2"/>
          </rPr>
          <t>Diligenciar solo con una "X"</t>
        </r>
      </text>
    </comment>
    <comment ref="R6" authorId="3" shapeId="0">
      <text>
        <r>
          <rPr>
            <b/>
            <sz val="9"/>
            <color rgb="FF000000"/>
            <rFont val="Tahoma"/>
            <family val="2"/>
          </rPr>
          <t>oci:</t>
        </r>
        <r>
          <rPr>
            <sz val="9"/>
            <color rgb="FF000000"/>
            <rFont val="Tahoma"/>
            <family val="2"/>
          </rPr>
          <t xml:space="preserve">
DETECTIVO: aquellosnque registran un evento después de presentado, sirven para descubrir resultados no previstos y alertar la presencia del riesgo
</t>
        </r>
        <r>
          <rPr>
            <b/>
            <sz val="12"/>
            <color rgb="FF000000"/>
            <rFont val="Tahoma"/>
            <family val="2"/>
          </rPr>
          <t>Diliguenciar solo con una "x"</t>
        </r>
      </text>
    </comment>
    <comment ref="S6" authorId="4" shapeId="0">
      <text>
        <r>
          <rPr>
            <b/>
            <sz val="8"/>
            <color rgb="FF000000"/>
            <rFont val="Tahoma"/>
            <family val="2"/>
          </rPr>
          <t>oci:</t>
        </r>
        <r>
          <rPr>
            <sz val="8"/>
            <color rgb="FF000000"/>
            <rFont val="Tahoma"/>
            <family val="2"/>
          </rPr>
          <t xml:space="preserve">
CORRECTIVO:  aquellos que pérmiten, después de ser detectado el evento no deseado, el restablecimiento de la actividad
</t>
        </r>
        <r>
          <rPr>
            <b/>
            <sz val="12"/>
            <color rgb="FF000000"/>
            <rFont val="Tahoma"/>
            <family val="2"/>
          </rPr>
          <t>Diligenciar solo con una "x"</t>
        </r>
      </text>
    </comment>
    <comment ref="X6" authorId="2" shapeId="0">
      <text>
        <r>
          <rPr>
            <b/>
            <sz val="9"/>
            <color rgb="FF000000"/>
            <rFont val="Tahoma"/>
            <family val="2"/>
          </rPr>
          <t>Oci:
Si se diseña mas de un control se promedia en la casilla X5 ponderacion de controles</t>
        </r>
      </text>
    </comment>
  </commentList>
</comments>
</file>

<file path=xl/sharedStrings.xml><?xml version="1.0" encoding="utf-8"?>
<sst xmlns="http://schemas.openxmlformats.org/spreadsheetml/2006/main" count="3249" uniqueCount="1121">
  <si>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</si>
  <si>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</si>
  <si>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</si>
  <si>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</si>
  <si>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</si>
  <si>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</si>
  <si>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</si>
  <si>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</si>
  <si>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</si>
  <si>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</si>
  <si>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</si>
  <si>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</si>
  <si>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</si>
  <si>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</si>
  <si>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</si>
  <si>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
(fecha limite de cumplimiento)</t>
  </si>
  <si>
    <t>(13) INDICADOR</t>
  </si>
  <si>
    <t>FRECUENCIA PROBABILIDAD</t>
  </si>
  <si>
    <t>(7.1)
PROBABILIDAD</t>
  </si>
  <si>
    <t>(7,2) PREGUNTAS PARA DETERMINAR IMPACTO</t>
  </si>
  <si>
    <t xml:space="preserve">(7,3) IMPACTO </t>
  </si>
  <si>
    <t>(7,4) VALORACION ZONA DE RIESGO</t>
  </si>
  <si>
    <t>ZONA DE RIESGO</t>
  </si>
  <si>
    <t>(8,1) CONTROL ACTUAL</t>
  </si>
  <si>
    <t>(8,2) CRITERIOS PARA LA EVALUACIÓN DE CONTROLES</t>
  </si>
  <si>
    <t>(8,3) PUNTAJE EVALUACIÓN CONTROLES</t>
  </si>
  <si>
    <t>RANGO CALIFICACION DEL CONTROL</t>
  </si>
  <si>
    <t xml:space="preserve"> ZONA DEL RIESGO RESIDUAL</t>
  </si>
  <si>
    <t>MEDIDA DE RESPUESTA AL RIESGO</t>
  </si>
  <si>
    <t>Si el riesgo se materializa podría?</t>
  </si>
  <si>
    <t xml:space="preserve">SI </t>
  </si>
  <si>
    <t>NO</t>
  </si>
  <si>
    <t>Total de respuestas afirmativas</t>
  </si>
  <si>
    <t>Descripción</t>
  </si>
  <si>
    <t>P</t>
  </si>
  <si>
    <t>D</t>
  </si>
  <si>
    <t>C</t>
  </si>
  <si>
    <t>No.</t>
  </si>
  <si>
    <t>Criterio de medición</t>
  </si>
  <si>
    <t>Ponderacion Control</t>
  </si>
  <si>
    <t>Ponderación
(Si hay mas de 1 control)</t>
  </si>
  <si>
    <t>1. Afectar al grupo de funcionarios del proceso?</t>
  </si>
  <si>
    <t>CONTROL 1</t>
  </si>
  <si>
    <t>1. Existen manuales, instructivos o procedimientos para el manejo del control?</t>
  </si>
  <si>
    <t>REDUCIR</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</si>
  <si>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</si>
  <si>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</si>
  <si>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</si>
  <si>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</si>
  <si>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</si>
  <si>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</si>
  <si>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</si>
  <si>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</si>
  <si>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</si>
  <si>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CONTROL 2</t>
  </si>
  <si>
    <t>5. Generar pérdida de confianza de la entidad, afectando su reputación?</t>
  </si>
  <si>
    <t>6. Generar pérdida de recursos económicos?</t>
  </si>
  <si>
    <t>7. Afectar la generación de los productos o la prestación de los servicios?</t>
  </si>
  <si>
    <t>CONTROL 3</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</si>
  <si>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</si>
  <si>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</si>
  <si>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</si>
  <si>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CONTROL 4</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</si>
  <si>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</si>
  <si>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</si>
  <si>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</si>
  <si>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</si>
  <si>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</si>
  <si>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</si>
  <si>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PANEL DE CONTROLES</t>
  </si>
  <si>
    <t>17. Afectar la imagen regional?</t>
  </si>
  <si>
    <t>18. Afectar la imagen nacional?</t>
  </si>
  <si>
    <t>19. Genera daño ambiental</t>
  </si>
  <si>
    <t>X</t>
  </si>
  <si>
    <t>x</t>
  </si>
  <si>
    <t>Incumplimientos contractuales, investigaciones, sanciones.</t>
  </si>
  <si>
    <t xml:space="preserve">Realizar el comité de contratos donde se llevan a cabo la aprobación de  los estudios previos y modalidad de selección </t>
  </si>
  <si>
    <t>Revisión de todos los documentos precontractuales por parte del jefe oficina gestora y visto bueno de contratación, para posterior aprobación y firma del ordenador del gasto</t>
  </si>
  <si>
    <t xml:space="preserve"> No contar con los requisitos legales que amparan  la figura de contratación directa</t>
  </si>
  <si>
    <t>MAPA DE RIESGOS VIGENCIA 2021</t>
  </si>
  <si>
    <t>Desactualización del normograma</t>
  </si>
  <si>
    <t>Incumplimientos legales, investigaciones, sanciones.</t>
  </si>
  <si>
    <t>Procedimiento aprobado y divulgado</t>
  </si>
  <si>
    <t>Designación de responsable</t>
  </si>
  <si>
    <t>Informes Elaborados</t>
  </si>
  <si>
    <t xml:space="preserve">Publicar en la Página web con la información enviada por los responsables.
</t>
  </si>
  <si>
    <t>Publicaciones realizadas</t>
  </si>
  <si>
    <t>Permanente</t>
  </si>
  <si>
    <t>tutelas presentadas en contra de la Entidad por presunto incumplimiento en la respuesta a PQRSD</t>
  </si>
  <si>
    <t>Seguimiento y Control al cumplimiento de términos</t>
  </si>
  <si>
    <t>falta de credibilidad por parte de los usuarios en la entidad</t>
  </si>
  <si>
    <t>Procedimientos PQRSD</t>
  </si>
  <si>
    <t>Errores en el proceso de gestión documental por desconocimiento de la norma y falta de procesos de control en la organización documental</t>
  </si>
  <si>
    <t>Secretario General y funcionario o contratista responsable de gestión documental</t>
  </si>
  <si>
    <t>Secretario General y Contratista responsable de gestión documental</t>
  </si>
  <si>
    <t>Ejecución de  actividades de aspiración y limpieza diaria de las unidades documentales y inventariado  del archivo documental ubicado en el archivo central.</t>
  </si>
  <si>
    <t>Realizar el  digitalizado  de la documentación que reposa en el archivo central.</t>
  </si>
  <si>
    <t>% de los documentos digitalizados</t>
  </si>
  <si>
    <t>GESTIÓN TALENTO HUMANO</t>
  </si>
  <si>
    <t>Errores de contratación y alteración al debido proceso</t>
  </si>
  <si>
    <t>Talento Humano</t>
  </si>
  <si>
    <t>Cada vez que se presente un aspirante para ocupar un cargo vacante</t>
  </si>
  <si>
    <t>Falta de personal para realizar la actividad y mantener actualizado el proceso</t>
  </si>
  <si>
    <t xml:space="preserve">Incumplimiento en la digitalización de las hojas de vida de personal inactivo lo cual dificulta mantener actualizadas plataformas CETIL, PASIVOCOL </t>
  </si>
  <si>
    <t>Poca oportunidad frente a las entidades que solicitan dicha información</t>
  </si>
  <si>
    <t>Ausencia de personal interno con conocimiento en el Sistema para que realice la auditoria</t>
  </si>
  <si>
    <t>Sanciones por parte del ministerio de Trabajo</t>
  </si>
  <si>
    <t>La actuación administrativa por acción u omisión</t>
  </si>
  <si>
    <t>Inadecuada defensa de los intereses de la entidad</t>
  </si>
  <si>
    <t>mensual</t>
  </si>
  <si>
    <t>Alimentar continuamente el cuadro de procesos judiciales</t>
  </si>
  <si>
    <t>Mensual</t>
  </si>
  <si>
    <t>Apartarse del procedimiento establecido por la Subdirección de Transporte con el fin de obtener un beneficio particular.</t>
  </si>
  <si>
    <t>Revisar y actualizar la totalidad de los procedimientos</t>
  </si>
  <si>
    <t xml:space="preserve">No. de procedimientos revisados </t>
  </si>
  <si>
    <t>Generar actuaciones administrativas de la Subdirección de Transporte con el fin de obtener un beneficio particular.</t>
  </si>
  <si>
    <t>Procedimiento Revisado</t>
  </si>
  <si>
    <t>Seguimiento y control de las estrategias implementadas</t>
  </si>
  <si>
    <t>Deterioro de la imagen y confianza institucional.
Sanciones de orden penal y disciplinario</t>
  </si>
  <si>
    <t>Funcionarios y contratistas adscritos a la STM</t>
  </si>
  <si>
    <t>Continuo</t>
  </si>
  <si>
    <t>No. de casos evidenciados</t>
  </si>
  <si>
    <t>Enlazar las bases de datos descritas en el objetivo</t>
  </si>
  <si>
    <t>No. bases actualizadas y enlazadas</t>
  </si>
  <si>
    <t>obtener un beneficio particular.</t>
  </si>
  <si>
    <t>Administrar eficientemente los recursos económicos y físicos de la entidad, para lograr el cumplimiento de los objetivos institucionales</t>
  </si>
  <si>
    <t>Detrimento patrimonial</t>
  </si>
  <si>
    <t>N° de conciliaciones realizadas /12</t>
  </si>
  <si>
    <t>Insolvencia para pago de obligaciones</t>
  </si>
  <si>
    <t>Ineficiencia Administrativa</t>
  </si>
  <si>
    <t xml:space="preserve"> Plan anual de Caja- PAC</t>
  </si>
  <si>
    <t>Plan Anual de Caja Actualizado</t>
  </si>
  <si>
    <t>Conciliaciones realizadas/conciliaciones programadas</t>
  </si>
  <si>
    <t xml:space="preserve">REPORTES DE INFORMES EN LAS FECHAS ESTABLECIDAS </t>
  </si>
  <si>
    <t xml:space="preserve">conciliaciones bancarias e ingresos mensuales </t>
  </si>
  <si>
    <t>Perdida y deterioro de bienes de la entidad.</t>
  </si>
  <si>
    <t>Revisión y actualización de los inventarios para detectar faltantes y deterioros de cada uno de los insumos que posee la entidad</t>
  </si>
  <si>
    <t>31/06/2021
30/12/2021</t>
  </si>
  <si>
    <t>Inventario consumo Actualizado</t>
  </si>
  <si>
    <t>Software Siigo (modulo inventarios y activos fijos)</t>
  </si>
  <si>
    <t xml:space="preserve"> Revisión y cruce de información de la factura mirando que la cantidad de la factura sea la misma del pedido entregado.</t>
  </si>
  <si>
    <t>Ingreso de información al software SIIGO.</t>
  </si>
  <si>
    <t>Procedimiento de manejo de bienes e inventarios aprobado por el sistema calidad.</t>
  </si>
  <si>
    <t>N° de formatos aplicados de SIGC / Formatos  realizados o requeridos</t>
  </si>
  <si>
    <t>Perdida de bienes</t>
  </si>
  <si>
    <t>Informe de novedades al seguro de inclusión de nuevos bienes adquiridos</t>
  </si>
  <si>
    <t>No de bienes nuevos amparados/ Total de bienes nuevos adquiridos</t>
  </si>
  <si>
    <t># Registro en el software de Ingresos y Egresos  / Total de Entrada y salidas de almacén (Formatos)</t>
  </si>
  <si>
    <t>Identificación de los bienes por medio de un sticker de inventario adherido a cada activo</t>
  </si>
  <si>
    <t>Inventariar por medio de una numeración cada uno de los activos de la entidad</t>
  </si>
  <si>
    <t>No de Bienes Identificados/ Total de bienes de Inventario</t>
  </si>
  <si>
    <t>semestral</t>
  </si>
  <si>
    <t>Acta de conciliación</t>
  </si>
  <si>
    <t>Baja capacidad tecnológica.</t>
  </si>
  <si>
    <t>Mantenimiento preventivo y correctivo de equipos de computo y/o periféricos</t>
  </si>
  <si>
    <t>Mantenimientos realizados/ Mantenimientos programados</t>
  </si>
  <si>
    <t xml:space="preserve">Implementación de Herramientas Software </t>
  </si>
  <si>
    <t>Desarrollo o actualización de herramientas Software para la optimización y gestión de los procesos</t>
  </si>
  <si>
    <t>Contrato de nuevos aplicativo o mantenimiento de software</t>
  </si>
  <si>
    <t>Ingreso indebido a los Sistemas de Información y a la infraestructura de TI omitiendo protocolos de seguridad en favorecimiento
propio o de un tercero</t>
  </si>
  <si>
    <t xml:space="preserve">* Perdida, daño, alteración y sustracción de información
* Vulnerabilidad </t>
  </si>
  <si>
    <t>Implementación de herramientas de hardware o software (Firewall) para el manejo de la seguridad perimetral</t>
  </si>
  <si>
    <t>Perdida de información de servidores y equipos de computo (pc)</t>
  </si>
  <si>
    <t>Contrato solución de servidor redundante</t>
  </si>
  <si>
    <t>Contrato solución de copias de seguridad</t>
  </si>
  <si>
    <t>Falta de implementacion de un proceso  de registro de pagos de las obligaciones a favor de la AMB diferentes a valorizacion</t>
  </si>
  <si>
    <t>1. Informacion Financiera deficiente</t>
  </si>
  <si>
    <t>Saldos de cartera inexactos de obligaciones diferentes a valorización</t>
  </si>
  <si>
    <t>Generación de relación mensual de consignaciones que presenta el deudor</t>
  </si>
  <si>
    <t>1. Informe mensual de recaudo de cobro persuasivo remitido a SAF</t>
  </si>
  <si>
    <t>Profesional Universitario Cobro Persuasivo</t>
  </si>
  <si>
    <t>Registros de consignaciones en procesos de transporte, ambiental (Suspendido), cesiones tipo C y administrativos, correspondientes a los pagos efectuados por los deudores en los meses correspondientes</t>
  </si>
  <si>
    <t>Errores de forma y de fondo en los titulos remitidos por las diferentes areas de la entidad</t>
  </si>
  <si>
    <t>2. Indebida conformación del título</t>
  </si>
  <si>
    <t xml:space="preserve">No hay exigibilidad del titulo  </t>
  </si>
  <si>
    <t>1. Oficios para devolver a las oficinas de origen los titulos con errores</t>
  </si>
  <si>
    <t>Cada vez que se presente</t>
  </si>
  <si>
    <t># Expedientes devueltos / No expedientes recibidos</t>
  </si>
  <si>
    <t>4. Pérdida documental y de expedientes</t>
  </si>
  <si>
    <t>Demora en los procesos, pérdida de la trazabilidad de las actuaciones, pérdida de expedientes y difícil cobro de la obligación</t>
  </si>
  <si>
    <t xml:space="preserve">a) solicitud para la dotación de espacio y mobiliario independiente que brinde seguridad a expedientes y documentos. B) dotar de espacio e inmobiliario independiente para la seguridad de los expedientes de cobro persuasivo. </t>
  </si>
  <si>
    <t>1. Reporte mensual de recaudo de cobro coactivo</t>
  </si>
  <si>
    <t xml:space="preserve">Profesional Universitario cobro coactivo </t>
  </si>
  <si>
    <t>Revisión del estudio de titulos a medida en que se avanza en el tràmite del proceso.</t>
  </si>
  <si>
    <t>Profesional Universitario cobro coactivo, transporte, ambiental, planeación y secretaria general</t>
  </si>
  <si>
    <t>El acto administrativo que se constituye como titulo ejecutivo de valorizacion, y que es la base para el mandamiento de pago contiene errores</t>
  </si>
  <si>
    <t>3. Indebida constitucion del titulo</t>
  </si>
  <si>
    <t>Dificultad e imposibilidad de adelantar el cobro coactivo de la obligacion</t>
  </si>
  <si>
    <t>Revision de titulos y analisis de los respectivos expedientes</t>
  </si>
  <si>
    <t>1. Analisis de titulos, revision de los expedientes</t>
  </si>
  <si>
    <t>Profesional Universitario cobro coactivo, Subdirección Administrativa y Financiera, Secretaría General y Alta Direccion del AMB</t>
  </si>
  <si>
    <t>Cada vez que se requiere</t>
  </si>
  <si>
    <t>Actuaciones administrativas tendientes a corregir las falencias administrativas en el evento que sea posible.</t>
  </si>
  <si>
    <t>Tramitar  el proceso administrativo de cobro coactivo</t>
  </si>
  <si>
    <t xml:space="preserve">Falta de archivadores independientes idóneos para garantizar la conservacion y custodia documental de cobro  coactivo </t>
  </si>
  <si>
    <t>Adquisición y/o modificación de Archivadores y Mobiliarios por  insuficentes.</t>
  </si>
  <si>
    <t>a) Solicitud para la dotación de espacio y mobiliario independendientes que brinden seguridad a expedientes y documentos.                              B) Dotar de  espacio y mobiliario independiente que brinden seguridad a expedientes y documentos</t>
  </si>
  <si>
    <t>a) Profesional universitario cobro coactivo.                       b) Secretaria General , Subdirector Administrativo y Financiero y Director de la Entidad</t>
  </si>
  <si>
    <t>a) Oficio radicado y/o correo electrónico          b) # archivadores idòneos independientes instalados/ # archivadores requeridos</t>
  </si>
  <si>
    <t xml:space="preserve">Falta de personal de apoyo Suficiente e idóneo </t>
  </si>
  <si>
    <t>5. Falta de celeridad y oportunidad en el trámite de los procesos y demás actividades propias de la dependencia.</t>
  </si>
  <si>
    <t>Imposibilidad de culminar los procesos</t>
  </si>
  <si>
    <t>Reuniones de seguimientos de actividades procesales y de la dependencia con los profesionales de cobro coactivo y la subdireccion administrativa y financiera</t>
  </si>
  <si>
    <t>1. Presentar a la Subdirecciòn Administrativa y Financiera oficio radicado</t>
  </si>
  <si>
    <t>Profesional Universitario de Cobro Coactivo .</t>
  </si>
  <si>
    <t>Oficio Radicado y/o correo electrónico.</t>
  </si>
  <si>
    <t>a) Oficio radicado por la profesional universitario de cobro coactivo y la Subdirectora  Administrativa y Financiera  solicitando el personal.                                                                                        b) Suministrar el personal solicitado.</t>
  </si>
  <si>
    <t>a). Radicar a la Subdirectora Administrativa y Financiera el oficio solicitando personal.                                                     b) Personal contratado</t>
  </si>
  <si>
    <t>a) Profesional universitario cobro coactivo                                     b) Secretaria General , Subdirector Administrativo y Financiero y Director de la Entidad</t>
  </si>
  <si>
    <t>a) 30 de mayo de 2021.                                       b) Una vez se radique el oficio debe ser inmediato.</t>
  </si>
  <si>
    <t>a) Oficio radicado y/o correo electrónico               b) Personal contratado</t>
  </si>
  <si>
    <t>Falta de sistematización de los procesos administrativos de cobro coactivo</t>
  </si>
  <si>
    <t>6. Dificultad para el seguimiento de las actuaciones procesales y trámite oportuno de los procesos.</t>
  </si>
  <si>
    <t>Imposibilidad de culminar los procesos en oportunidad</t>
  </si>
  <si>
    <t xml:space="preserve"> Plataformas INTEGRASOFT Y BPM,  que  permite registrar la informacion de los expedientes administrativos de cobro coactivo pendientes por dichas actividades.</t>
  </si>
  <si>
    <t>a) Solicitar el personal idòneo y suficiente para el registo en la plataforma  de los expedientes y actualizar los ya  registrados.                       b) Suministrar el personal diferente a los abogados de apoyo a coactivo.</t>
  </si>
  <si>
    <t>a) Profesional Universitario de Cobro Coactivo .                                        b ) Subdirector Administrativo y Financiera y Director.</t>
  </si>
  <si>
    <t>Falta de depuración de la cartera  correspondiente a procesos</t>
  </si>
  <si>
    <t>7. Informacion Financiera deficiente</t>
  </si>
  <si>
    <t xml:space="preserve">Saldos de cartera inexactos </t>
  </si>
  <si>
    <t xml:space="preserve"> Revisión y modificación de la resolución 110 de enero de 2020 conforme a la ley (Art. 817 del Estatuto Tributario, artículos 9 y 10 de la ley 489 de 1998, Acuerdo metropolitano No. 006 de 2015 y recomendaciones emitidas por control interno de gestión sobre el particular).</t>
  </si>
  <si>
    <t>a) Revisión de la modificación de la  resolución 110 del 28 de enero de  2020.                                            b) Emitir acto administrativo de modificación y reglamentación del reglamento interno de recaudo de cartera modificado conforme a la ley.</t>
  </si>
  <si>
    <t>a)  Subdirector Administrativo y Financiero                                       b ) Subdirector Administrativo y Financiero, Secretaría General y Dirección.</t>
  </si>
  <si>
    <t>a) 13/04/2021                 b) 30/04/2021</t>
  </si>
  <si>
    <t>Resolución reglamento interno de recaudo de cartera modificado.</t>
  </si>
  <si>
    <t>Facultades al Director para modificar resoluciones irrigadoras</t>
  </si>
  <si>
    <t>a) Reiterar a Secretaría General y a Dirección la solicitud de facultades  ante la Junta Metropolitana para modificación de resoluciones irrigadoras y/o asunción de facultades directas conforme a la Ley 1625 de 2013 y Acuerdo metropolitano 020 de 2000.                                        b.) Definición y presentación del proyecto de acuerdo metropolitano ante la Junta Metropolitana para modificación de resoluciones irrigadoras.                                      c) Asunción de facultades directas para modifcar dichas resoluciones.</t>
  </si>
  <si>
    <t xml:space="preserve">a) Subdirectora Administrativa y Financiera                             b) Subdirección Administrativa y Financiera, Secretaría General y Dirección.      C) Subdirección Administrativa y Financiera, Secretaría General y Dirección. </t>
  </si>
  <si>
    <t>a) Oficio radicado y/o correo electrónico            b)Proyecto de acuerdo radicado ante la Junta y/o asunción de facultades directas..             C) Resoluciones modificadoras numeradas y firmadas.</t>
  </si>
  <si>
    <t>Falta de insumos para continuar con las etapas procesales, como el  secuestro de los bienes  y siguientes.</t>
  </si>
  <si>
    <t>8. El no cobro de la obligación y/o prescripción del proceso.</t>
  </si>
  <si>
    <t>Imposibilidad de culminar los procesos y recuperar cartera</t>
  </si>
  <si>
    <t>Suministrar los insumos y elementos de trabajo necesarios para el debido trámite de los procesos.</t>
  </si>
  <si>
    <t>a) Reiterar la solicitud de insumos necesarios para continuar trámite de procesos.                                             b) Suministrar insumos requeridos y/o gestionar los mismos.</t>
  </si>
  <si>
    <t>a) Profesional Universitario de Cobro Coactivo .                                        b ) Subdirector Administrativo y Financiera, Secretaría General  y Director.</t>
  </si>
  <si>
    <t>a) 15/04/2021                                     b) Una vez se levante la suspensión de los términos procesales en cobro coactivo.</t>
  </si>
  <si>
    <t># insumos y/o elementos suministrados /Total de insumos y/o elementos solicitados.</t>
  </si>
  <si>
    <t>Intereses particulares de terceros en la expedición del productos catastrales</t>
  </si>
  <si>
    <t>Alterar la información alfanumérica y geográfica consignada en la base de datos</t>
  </si>
  <si>
    <t>Generar productos con información inexacta</t>
  </si>
  <si>
    <t>Se expiden los productos catastrales con un consecutivo, para llevar control de los mismos</t>
  </si>
  <si>
    <t>Información o datos de entrada inconsistentes, incompletos o desactualizados</t>
  </si>
  <si>
    <t>Expedir el productos sin seguir el procedimiento establecido</t>
  </si>
  <si>
    <t xml:space="preserve">Generar productos catastrales sin cumplir los estándares de calidad </t>
  </si>
  <si>
    <t xml:space="preserve">Falta de control de calidad adecuado en las diversas etapas o fases de los productos
</t>
  </si>
  <si>
    <t>No realizar verificación a los
requisitos definidos para expedir los
trámite</t>
  </si>
  <si>
    <t>Expedir el producto sin el pago del derecho adquirido</t>
  </si>
  <si>
    <t>Generar productos catastrales sin realizar los pagos correspondientes al derecho adquirido</t>
  </si>
  <si>
    <t>Intereses personales en la expedición del productos catastrales</t>
  </si>
  <si>
    <t>Soborno por parte de terceros para diligenciar erradamente la información</t>
  </si>
  <si>
    <t>Diligenciar las actas de colindancia con información errada</t>
  </si>
  <si>
    <t>Trafico de influencias</t>
  </si>
  <si>
    <t>Consignar erróneamente información alfanumérica en la base de datos catastral</t>
  </si>
  <si>
    <t>Falta de idoneidad del funcionario encargado del tramite</t>
  </si>
  <si>
    <t xml:space="preserve"> Interés particular para obtener un beneficio propio, para un tercero o ambos</t>
  </si>
  <si>
    <t>Calificar de forma inadecuada las construcciones y/o mejoras</t>
  </si>
  <si>
    <t>Generar avalúos catastrales errados</t>
  </si>
  <si>
    <t>Alterar las áreas verificadas en las construcciones y/o coeficientes de copropiedad</t>
  </si>
  <si>
    <t>Revisión por parte de los coordinadores de los diferentes equipos de catastro</t>
  </si>
  <si>
    <t>Recibir documentación aportada por el peticionario sin verificar su veracidad y calidad</t>
  </si>
  <si>
    <t>Retraso en la expedición de productos catastrales</t>
  </si>
  <si>
    <t>Verificar la documentación aportada por los peticionarios</t>
  </si>
  <si>
    <t>Recibir sobornos por parte de terceros, para dar prioridad o agilizar el trámite en mención</t>
  </si>
  <si>
    <t>Entregar información que pueda poner en riesgo a los diferentes usuarios y/o atente contra el habeas data</t>
  </si>
  <si>
    <t>Filtración de información y datos sensibles</t>
  </si>
  <si>
    <t>SUBDIRECCIÓN ADMINISTRATIVA Y FIANCIERA (COBRO COACTIVO)</t>
  </si>
  <si>
    <t>SUBDIRECCIÓN ADMINISTRATIVA Y FIANCIERA (C0BRO COACTIVO)</t>
  </si>
  <si>
    <t xml:space="preserve">Actas y/o Oficios </t>
  </si>
  <si>
    <t>Actas de recibo (mts2 recibidos en terreno y valor recaudado en dinero)</t>
  </si>
  <si>
    <t>Realizar seguimiento del estado de avance a procesos policivos de desalojo de invasores</t>
  </si>
  <si>
    <t>Acta de visita y/o informe proceso policivo</t>
  </si>
  <si>
    <t>RARA VEZ</t>
  </si>
  <si>
    <t xml:space="preserve">
1. Entrega de Documento
2. Entrega de Documento
3. Entrega del Proyecto de Acuerdo
</t>
  </si>
  <si>
    <t>SEGUIMIENTO</t>
  </si>
  <si>
    <t>AVANCE 2do cuatrimestre</t>
  </si>
  <si>
    <t>EVIDENCIA</t>
  </si>
  <si>
    <t>EVAUACION DEL RIESGO</t>
  </si>
  <si>
    <t xml:space="preserve">(14) SEGUIMIENTO </t>
  </si>
  <si>
    <t>Se adjunta certificacion de no devoluciones  a las oficinas originadoras por error en los titulos en el 2do cuatrimestre de 2021 (Evidencia Persuasivo 2.1), de igual formase adjunta listado de procesos aperturados en la oficina de cobro persuasivo en el 2do cuatrimestre de 2021 (evidencia 2.2)</t>
  </si>
  <si>
    <t>EVIDENCIAS  2.1   Y 2.2</t>
  </si>
  <si>
    <t>Se reportaron a la Subdirección Administrativa y Financiera SAF y a la Profesional universitario-contadora pública de SAF,  las consignaciones allegadas por los deudores por conceptos diferentes a valorización.</t>
  </si>
  <si>
    <t>EVIDENCIAS: REPORTE MAYO: 1.1. - 1.1.2. - 1.1.3. - 1.1.4. - 1.1.5. y 1.1.6..              REPORTE JUNIO: 1.2. - 1.2.1. -1.2.2. y 1.2.3.. REPORTE JULIO:1.3. - 1.3.1. - 1.3.2. -1 .3.3. - 1.3.4. y 1.3.5.. REPORTE AGOSTO: 1.4. - 1.4.1 - 1.4.2. y 1.4.3.</t>
  </si>
  <si>
    <t>EVIDENCIAS:             a): 4.a).1.-4.a).2. y 4.a).3..</t>
  </si>
  <si>
    <r>
      <t xml:space="preserve">No procede a la fecha el cumplimiento de ésta acción por encontrarse  los </t>
    </r>
    <r>
      <rPr>
        <b/>
        <sz val="10"/>
        <color theme="1"/>
        <rFont val="Arial"/>
        <family val="2"/>
      </rPr>
      <t>procesos coactivos</t>
    </r>
    <r>
      <rPr>
        <sz val="10"/>
        <color theme="1"/>
        <rFont val="Arial"/>
        <family val="2"/>
      </rPr>
      <t xml:space="preserve">  suspendidos durante el cuatrimestre con fundamento en las resoluciones números 000415, 000543 y 000590 de 2021.</t>
    </r>
  </si>
  <si>
    <t xml:space="preserve">EVIDENCIAS:        2.1. - 2.2. y 2.3. </t>
  </si>
  <si>
    <t>No procede el cumplimiento de la acción por encontrarse  los procesos coactivos  suspendidos durante el cuatrimestre con fundamento en las resoluciones números 000415, 000543 y 000590 de 2021.</t>
  </si>
  <si>
    <t>EVIDENCIAS: Las mismas señaladas para el riesgo 2: 2.1. - 2.2. y 2.3..</t>
  </si>
  <si>
    <t>EVIDENCIAS:                  5.1. - 5.2. - 5.3. y 5.4...</t>
  </si>
  <si>
    <t>EVIDENCIAS:           b): Son las mismas del riesgo 8, así: 8.b).2.-8.b).3.-8.b).4.-8.b).5.-8.b).6. y 8.b).7.</t>
  </si>
  <si>
    <t>EVIDENCIAS:          b): Son las mismas del riesgo 8, así: 8.b).2. - 8.b).3. Son evidencias del avance de la labor en BPM las siguientes evidencias: 6.1. y 6.2.</t>
  </si>
  <si>
    <t># expedientes radicados y actualizados/Total de expedientes</t>
  </si>
  <si>
    <t>a)Se cumplió en su totalidad con la acción por SAF.                       b). Se cumplió en su totalidad con la acción, con la emisión de la resolución No. 000520  del 12 de julio de 2021 por medio de la cual se modificó la resolución 110 del 28 de enero de 2020 "Reglamento interno de recaudo de cartera"</t>
  </si>
  <si>
    <t xml:space="preserve">EVIDENCIAS:          a): 7.1.a). - 7.1.a).1. - 7.1.a).2..                   b): 7.1.b).      </t>
  </si>
  <si>
    <t>EVIDENCIAS:          a): 7.2.a).1.     b): 7.2.b).</t>
  </si>
  <si>
    <t xml:space="preserve">a)Se cumplió en su totalidad y en término con dicha acción y se allegaron evidencias en anterior informe. así como las relacionadas con correos de SAF a Secretaría General y Dirección solicitando insumos.                         b)No se ha cumplido con el suministro de la totalidad de los insumos para la reanudación de términos el 1 de septiembre de 2021. Falta completar el personal solicitado, equipos de cómputo,etc. </t>
  </si>
  <si>
    <t xml:space="preserve">EVIDENCIAS:          b): 8.b).1. - 8.b).2. -8.b).3. - 8.b).4. - 8.b).5. - 8.b).6. - 8.b).7. - 8.b).8. </t>
  </si>
  <si>
    <r>
      <t xml:space="preserve">a) Se cumplió en su totalidad con la acción en el anterior cuatrimestre con el envió por la profesional universitacio de </t>
    </r>
    <r>
      <rPr>
        <b/>
        <sz val="10"/>
        <color theme="1"/>
        <rFont val="Arial"/>
        <family val="2"/>
      </rPr>
      <t xml:space="preserve">cobro coactivo </t>
    </r>
    <r>
      <rPr>
        <sz val="10"/>
        <color theme="1"/>
        <rFont val="Arial"/>
        <family val="2"/>
      </rPr>
      <t>del oficio GF-COACTIVO # 00887 por correo institucional y BPM con CD-3110.
b) Pendiente de cumplimiento</t>
    </r>
  </si>
  <si>
    <r>
      <t xml:space="preserve">A pesar de encontrase los procesos suspendidos se realizaron reuniones semanales como consta en las evidencias. No se realizaron reuniones durante el periodo de vacaciones de la profesional universitario de </t>
    </r>
    <r>
      <rPr>
        <b/>
        <sz val="10"/>
        <color theme="1"/>
        <rFont val="Arial"/>
        <family val="2"/>
      </rPr>
      <t>coactivo</t>
    </r>
    <r>
      <rPr>
        <sz val="10"/>
        <color theme="1"/>
        <rFont val="Arial"/>
        <family val="2"/>
      </rPr>
      <t xml:space="preserve"> del 15 de junio al 6 de julio de 2021.</t>
    </r>
  </si>
  <si>
    <r>
      <t xml:space="preserve">a)Se cumplió en su totalidad con la acción en el anterior cuatrimestre por la profesional universitario de </t>
    </r>
    <r>
      <rPr>
        <b/>
        <sz val="10"/>
        <color theme="1"/>
        <rFont val="Arial"/>
        <family val="2"/>
      </rPr>
      <t>coactivo</t>
    </r>
    <r>
      <rPr>
        <sz val="10"/>
        <color theme="1"/>
        <rFont val="Arial"/>
        <family val="2"/>
      </rPr>
      <t>. b)Al momento de la reanudación de términos el 1 de septiembre de 2021, si bien es cierto se contrató personal, no se contrató la totalidad del requerido, siendo aún insuficiente. Con la evidencia 5.a).3.3. del anterior informe se dio respuesta por la Subdirección que no hay recursos. Las evidencias 8.b).2. y 8.b).3., cumplen obligaciones que corresponden en su mayoría a actualizar la plataforma software BPM</t>
    </r>
  </si>
  <si>
    <t>a) Se cumplió en su totalidad con la acción en el anterior cuatrimestre por la Profesional universitario de cobro coactivo.             b) Se contrataron por la entidad dos (2) personas cumpliéndose así con la totalidad de esta acción. El desarrollo de su contrato en su mayoría lo dedican al cumplimiento de ésta acción.</t>
  </si>
  <si>
    <t>a) Se cumplió en su totalidad con la acción por SAF en anterior cuatrimestre con la reiteración mediante correo electrónico para la realización del trámite para otorgamiento de facultades al Director para modificación de resoluciones irrrigadoras del cual se adjunta evidencia.                                b) Se allega concepto jurídico Dr. Julio Cesar Ortíz.                                           c) Pendiente de cumplimiento</t>
  </si>
  <si>
    <t>Profesional Universitario área Jurídica
Contratistas de Apoyo</t>
  </si>
  <si>
    <t>Automatización del procedimiento</t>
  </si>
  <si>
    <t>Socializar la implementación de estrategias</t>
  </si>
  <si>
    <t>Profesional Universitario área técnica
Profesional Universitario área Jurídica
Contratistas de Apoyo</t>
  </si>
  <si>
    <t>A través del software SIIGO realizar registros de ingreso y egreso del almacén.</t>
  </si>
  <si>
    <t xml:space="preserve">Realizar  Conciliación de Información entre Contabilidad y Almacén </t>
  </si>
  <si>
    <t>No. de Procesos con lista de Chequeo de estudios y trámites previos aprobada por responsable / No. de Procesos de contratación adjudicados</t>
  </si>
  <si>
    <t>Informar a SAF, en caso de invasión para que de inicio y/o seguimiento al trámite policivo.</t>
  </si>
  <si>
    <t>Documentación incompleta y/o con errores o inconsistencias en los datos suministrados, sin corregir,  impidiendo proseguir con el proceso de liquidación y generando procesos incompletos.</t>
  </si>
  <si>
    <t>Falta de personal competente para el seguimiento y revisión de  los proyectos generadores de áreas de cesión tipo C, ante omisión de la Curaduría de informar sobre los Proyectos urbanísticos en licenciamiento</t>
  </si>
  <si>
    <t xml:space="preserve">pérdida total o parcial de estos recursos con destino a la construcción de parques metropolitanos. Pérdida de confianza en la entidad.  Procesos de recuperación de las áreas con destino al espacio público </t>
  </si>
  <si>
    <t>Sobrecostos por mayores cantidades de obra, APU´s no previstos y adicionales por mayores tiempos de ejecución en contratos de obra e Interventoría</t>
  </si>
  <si>
    <t xml:space="preserve">Solo durante el proceso de supervisión para la ejecución </t>
  </si>
  <si>
    <t>Relacion de consignaciones en procesos de transporte, cesiones tipo C y administrativos, correspondientes a los pagos efectuados por los deudores en los meses correspondientes</t>
  </si>
  <si>
    <t>a) 9/04/2022                b) 31/05/ 2022.            c) 15/12/2022</t>
  </si>
  <si>
    <t>a) Revisión de la modificación de la  resolución 000520 del 12 de julio de  2021.                                            b) Emitir acto administrativo de modificación y reglamentación del reglamento interno de recaudo de cartera modificado conforme a la ley.</t>
  </si>
  <si>
    <t>a) 31/05/2022                b) 30/06/2022</t>
  </si>
  <si>
    <t>Profesional Universitario de Cobro Coactivo</t>
  </si>
  <si>
    <t>Junio 01-Julio 31 de 2022</t>
  </si>
  <si>
    <t>Controlar el ingreso de los usuarios al lugar de trabajo del funcionario</t>
  </si>
  <si>
    <t>AVANCE  cuatrimestre</t>
  </si>
  <si>
    <t>SUBDIRECCIÓN ADMINISTRATIVA Y FINANCIERA (COBRO PERSUASIVO)</t>
  </si>
  <si>
    <t>SUBDIRECCIÓN ADMINISTRATIVA Y FINANCIERA (COBRO COACTIVO)</t>
  </si>
  <si>
    <t>Junio 01-Noviembre 30 de 2022</t>
  </si>
  <si>
    <t>Vincular un profesional en derecho</t>
  </si>
  <si>
    <t>a) 30 de mayo de 2022.                                       b) Una vez se radique el oficio debe ser inmediato.</t>
  </si>
  <si>
    <t>Informe cuatrimestral</t>
  </si>
  <si>
    <t>31/06/2022
30/12/2022</t>
  </si>
  <si>
    <t>31/06/2022</t>
  </si>
  <si>
    <t>Subdirección de Planeación e Infraestructura.</t>
  </si>
  <si>
    <t>GESTIÓN TRANSPORTE METROPOLITANO</t>
  </si>
  <si>
    <t xml:space="preserve">Falta de actualización de procedimientos </t>
  </si>
  <si>
    <t>Revisar los actuales  procedimientos de la subdirección de transporte</t>
  </si>
  <si>
    <t>Implementar estrategias para la detección de errores.</t>
  </si>
  <si>
    <t>Control de los términos establecidos para cada procedimiento</t>
  </si>
  <si>
    <t>La evacuación de los trámites se hará teniendo en cuenta el orden de radicado asignado por la plataforma integresotf BPM.</t>
  </si>
  <si>
    <t xml:space="preserve">Información no fidedigna en actos administrativos y trámites que pueda  ser aprovechada en beneficio particular
El no enlace de las bases de datos con la plataforma puede generar un riesgo en un tramite o una actuación administrativa expedido por la subdirección. </t>
  </si>
  <si>
    <t>La generación de un tramite o actuación administrativa  que no cumpla con los requisitos legales.</t>
  </si>
  <si>
    <t>Profesionales área técnica y jurídica</t>
  </si>
  <si>
    <t>Profesionales área jurídica</t>
  </si>
  <si>
    <t xml:space="preserve">No de procesos con fechas cercanas a la prescripción </t>
  </si>
  <si>
    <t>GESTIÓN ADMINISTRATIVA Y FINANCIERA ( PRESUPUESTO)</t>
  </si>
  <si>
    <t>GESTIÓN ADMINISTRATIVA Y FINANCIERA (TESORERÍA)</t>
  </si>
  <si>
    <t>Incumplimiento  y procesos marco normativo</t>
  </si>
  <si>
    <t>Transferencias Indebidas o erróneas</t>
  </si>
  <si>
    <t>Tesorería - Subdirección Administrativa y Financiera</t>
  </si>
  <si>
    <t>Confirmación del banco de las transacciones al correo institucional del Subdirector y del Tesorero</t>
  </si>
  <si>
    <t>Verificación de las transacciones realizadas, impresión y validación</t>
  </si>
  <si>
    <t>Bancos con control de verificación / Total Bancos con transacciones realizadas en el periodo de evaluación</t>
  </si>
  <si>
    <t>Conciliación mensual de fondos Tesorería- Presupuesto - Contabilidad</t>
  </si>
  <si>
    <t>Actas de conciliación mensual</t>
  </si>
  <si>
    <t>Tesorería- Presupuesto y Contabilidad</t>
  </si>
  <si>
    <t>Elaboración, ejecución del Plan anual de Caja- PAC</t>
  </si>
  <si>
    <t>Conciliación de los compromisos vs saldos de Tesorería</t>
  </si>
  <si>
    <t xml:space="preserve"> Gestión de Cobro Aporte gastos de funcionamiento a los Municipios que integran el AMB</t>
  </si>
  <si>
    <t>Tesorería - Subdirección Administrativa y Financiera - asesor</t>
  </si>
  <si>
    <t>SUBDIRECCIÓN ADMINISTRATIVA Y FINANCIERA (CONTABILIDAD)</t>
  </si>
  <si>
    <t xml:space="preserve">Conciliaciones mensuales de presupuesto, contabilidad y tesorería </t>
  </si>
  <si>
    <t xml:space="preserve">REALIZAR ACTAS DE CONCILIACIÓN MENSUAL </t>
  </si>
  <si>
    <t>Actualización de Normatividad para rendición de informes a la Contaduría General de la Nación.</t>
  </si>
  <si>
    <t xml:space="preserve">ACTUALIZACIÓN NORMOGRAMA  CON RELACIÓN A LA  NORMATIVIDAD RELACIONADA  CON EL ÁREA CONTABLE </t>
  </si>
  <si>
    <t xml:space="preserve">Realizar conciliación cuenta inventario propiedad planta y equipo y modulo de inventario -almacén </t>
  </si>
  <si>
    <t xml:space="preserve">CONCILIACIÓN SEMESTRAL  DE PROPIEDAD PLANTA Y EQUIPO VS REGISTRO SISTEMA ALMACÉN </t>
  </si>
  <si>
    <t xml:space="preserve">Informes a la  CONTADURÍA GENERAL DE LA NACIÓN y a la CONTRALORÍA con la aplicación  de NICPS </t>
  </si>
  <si>
    <t xml:space="preserve">REPORTE DE INGRESOS POR SUBDIRECCIÓN, POR RECAUDOS POR CONVENIOS BANCARIOS Y CONCILIACIONES BANCARIAS MENSUALES. </t>
  </si>
  <si>
    <t>GESTIÓN ADMINISTRATIVA Y FINANCIERA (ALMACÉN)</t>
  </si>
  <si>
    <t>No se tiene un proceso establecido estándar para salvaguardia y seguridad de los bienes de la entidad</t>
  </si>
  <si>
    <t>Revisión  de inventarios de consumo</t>
  </si>
  <si>
    <t>Auxiliar Administrativo -Almacén</t>
  </si>
  <si>
    <t>N° de facturas ingresadas / Entradas almacén realizadas</t>
  </si>
  <si>
    <t>Aplicar los respectivos formatos aprobados por calidad para cada uno de los diferentes movimientos que tiene el almacén.</t>
  </si>
  <si>
    <t>Pólizas de seguros</t>
  </si>
  <si>
    <t>Auxiliar Administrativo Almacén</t>
  </si>
  <si>
    <t>Registro de ingresos y egresos de almacén</t>
  </si>
  <si>
    <t>Conciliación de información entre contabilidad y almacén</t>
  </si>
  <si>
    <t>Contador ,Auxiliar Administrativo Almacén , Asesor</t>
  </si>
  <si>
    <t xml:space="preserve">GESTIÓN ADMINISTRATIVA Y FINANCIERA (Apoyo tecnológico y de la Información)           </t>
  </si>
  <si>
    <t>Adquisición de hardware y software</t>
  </si>
  <si>
    <t>Adelantar proceso contractual para adquisición de hardware, software y periféricos de acuerdo al presupuesto de la vigencia en cumplimiento de cambios normativos</t>
  </si>
  <si>
    <t>Subdirector Administrativo y Financiero
Profesional Universitario - Sistemas</t>
  </si>
  <si>
    <t>Realizar mantenimiento correctivo y preventivo de los equipos de la entidad.</t>
  </si>
  <si>
    <t>Informe de implementación de la herramienta</t>
  </si>
  <si>
    <t>* Perdida de la información
* Retraso en los procesos</t>
  </si>
  <si>
    <t>Implementar servidores en replica para posesivos con mayor criticidad</t>
  </si>
  <si>
    <t xml:space="preserve">Implementar una solución de replica para los activos de información con mayor criticidad, con infraestructura física fuera de las oficinas del AMB, o una solución en la nube </t>
  </si>
  <si>
    <t>Implementar mecanismos de copias de seguridad internos y externos para los activos con mayor criticidad</t>
  </si>
  <si>
    <t>Adquirir equipos o servicio en la nube para salvaguardar la información producida por el AMB</t>
  </si>
  <si>
    <t>Falta de implementación de un proceso  de registro de pagos de las obligaciones a favor de la AMB diferentes a valorización</t>
  </si>
  <si>
    <t xml:space="preserve">Falta de archivadores independientes e idóneos para  garantizar la conservación y custodia documental de cobro persuasivo </t>
  </si>
  <si>
    <t>Archivadores y Mobiliarios insuficientes</t>
  </si>
  <si>
    <t xml:space="preserve">A) oficio radicado.             B) No. Archivadores idóneos independientes Instalados. </t>
  </si>
  <si>
    <t xml:space="preserve">Falta de archivadores independientes idóneos para garantizar la conservación y custodia documental de cobro  coactivo </t>
  </si>
  <si>
    <t>Adquisición y/o modificación de Archivadores y Mobiliarios por  insuficientes.</t>
  </si>
  <si>
    <t>a) Solicitud para la dotación de espacio y mobiliario independen dientes que brinden seguridad a expedientes y documentos.                              B) Dotar de  espacio y mobiliario independiente que brinden seguridad a expedientes y documentos</t>
  </si>
  <si>
    <t>a) Oficio radicado y/o correo electrónico          b) # archivadores idóneos independientes instalados/ # archivadores requeridos</t>
  </si>
  <si>
    <t>Reuniones de seguimientos de actividades procesales y de la dependencia con los profesionales de cobro coactivo y la subdirección administrativa y financiera</t>
  </si>
  <si>
    <t>1. Presentar a la Subdirección Administrativa y Financiera oficio radicado</t>
  </si>
  <si>
    <t>a) Solicitar el personal idóneo y suficiente para el registro en la plataforma  de los expedientes y actualizar los ya  registrados.                       b) Suministrar el personal diferente a los abogados de apoyo a coactivo.</t>
  </si>
  <si>
    <t>Suministrar insumos requeridos y/o gestionar los mismos conforme a solicitud realizada por cobro coactivo</t>
  </si>
  <si>
    <t>Equipo SIG
Prediadores
Avalúos
Equipo jurídico</t>
  </si>
  <si>
    <t xml:space="preserve">Sustraerse el urbanizador al pago de las Áreas de Cesión Tipo C, sea compensación en dinero o terreno,  </t>
  </si>
  <si>
    <t xml:space="preserve"> Aplicación de la Resolución 00375 de Abril 19 de 2018 modificada parcialmente por la resolución 1313 de 27 dic de 2018 .de Procedimiento y liquidación de las ares de cesión Tipo C expedidas por el AMB.</t>
  </si>
  <si>
    <t xml:space="preserve">Solicitar a los Curadores informes de las licencias otorgadas generadoras de áreas de cesión Tipo C.  . </t>
  </si>
  <si>
    <t>Subdirector de Planeación e Infraestructura
Profesional Universitario Infraestructura
Técnico Cartografía</t>
  </si>
  <si>
    <t xml:space="preserve"> Seguimiento a los proyectos urbanísticos radicados  ante el AMB  por las  curadurías urbanas del área metropolitana , para el tramite de liquidación  y solicitud periódica a las curadurías del listado de proyectos urbanísticos aprobados.</t>
  </si>
  <si>
    <t>Requerir a los Curadores y urbanizadores sobre  la obligación de compensar al AMB  por los proyectos urbanísticos en licenciamiento  o licenciados  sin compensar,  de conformidad a los requisitos  señalados en la Resolución 375 de 2018.</t>
  </si>
  <si>
    <t>Falta de personal competente para la Vigilancia, el seguimiento y control de  los predios cedidos como Área de Cesión Tipo C</t>
  </si>
  <si>
    <t>facilitar o permitir la ocupación o invasión por parte de terceros de las áreas entregadas como Cesión tipo C.</t>
  </si>
  <si>
    <t xml:space="preserve">Visitas selectivas a los predios  entregados en Cesión Tipo C </t>
  </si>
  <si>
    <t>Visita de inspección a  las áreas objeto de entrega  con registro Elaborar actas para recibo en terreno  o comprobante de pago en dinero.</t>
  </si>
  <si>
    <t xml:space="preserve">Subdirección Administrativa y Financiera.  Subdirección de Planeación e Infraestructura,  </t>
  </si>
  <si>
    <t>Desconocimiento de los  objetivos del proyecto. plazos inadecuados para su  formulación, y/o falta de observancia de los procesos necesarios para su ejecución, que inducen fallas en la planeación de las actividades previas para la ejecución del diseño o sub-estimación de las obras, recursos, procesos y/o plazos constructivos de los proyectos a ejecutar</t>
  </si>
  <si>
    <t>Estudios y/o Diseños incompletos como resultado de la formulación y Gestión de proyectos,</t>
  </si>
  <si>
    <t>Someter a revisión minuciosa y visto bueno del profesional competente  de estudios y diseños del proyecto por parte del grupo formulador, generando una lista de chequeo de requerimientos y condiciones previas para la expedición de actos administrativos antes de iniciar proceso de contratación, incluida el programa de ejecución de actividades</t>
  </si>
  <si>
    <t xml:space="preserve">Subdirecciones Gestoras (Planeación e Infraestructura, Transporte, Ambiental, Administrativa, etc.) y Oficina de contratación de la Secretaria General </t>
  </si>
  <si>
    <t xml:space="preserve">Actas de comité de contracción mensuales realizadas.
</t>
  </si>
  <si>
    <t xml:space="preserve">Secretaria General - Contratación
</t>
  </si>
  <si>
    <t xml:space="preserve">Miembros del comité de contratación </t>
  </si>
  <si>
    <t>*Número de informes de verificación de requisitos de idoneidad.</t>
  </si>
  <si>
    <t>*Continuar con la debida publicación en el Secop , SIAOBSERVA y pagina web de la Entidad</t>
  </si>
  <si>
    <t>Secretaria General - Contratación</t>
  </si>
  <si>
    <t>Reporte 100% Publicación en las plataformas Secop, Siaobserva y pagina web de la entidad.</t>
  </si>
  <si>
    <t>Secretaria General, Oficina de contratación.
Supervisores de contratos AMB.</t>
  </si>
  <si>
    <t>abril 2022
agosto 2022
enero 2023</t>
  </si>
  <si>
    <t>Circular informando a los supervisores e interventores sus obligaciones y deberes en este ejercicio.</t>
  </si>
  <si>
    <t>junio 2022
diciembre 2022</t>
  </si>
  <si>
    <t>30/03/2022
30/06/2022
30/09/2022
 30/12/2022</t>
  </si>
  <si>
    <t>17/04/2022
17/07/2022
19/10/2022
 18/01/2023</t>
  </si>
  <si>
    <t>17/04/2022
17/07/2022
19/10/2022
18/01/2023</t>
  </si>
  <si>
    <t>PQRSD cerradas en la plataforma BPM.GOV</t>
  </si>
  <si>
    <t xml:space="preserve">Secretaria General </t>
  </si>
  <si>
    <t>2022-06-30
2022-12-30</t>
  </si>
  <si>
    <t>Evidencia Capacitación Realizada</t>
  </si>
  <si>
    <t>Secretario General y servidor publico encargado de gestión documental</t>
  </si>
  <si>
    <t>Circular sobre la implementar los formatos para el control de préstamo de los documentos. Se hace necesario implementar los controles de acceso del personal al depósito de custodia.</t>
  </si>
  <si>
    <t>Soporte de la actividad de limpieza y aspiración, fumigación.</t>
  </si>
  <si>
    <t>Noviembre a Diciembre de 2022</t>
  </si>
  <si>
    <t>Realizar Comité de Conciliación para el estudio y análisis de los procesos que tiene la Entidad</t>
  </si>
  <si>
    <t>Actas del Comité de Conciliación</t>
  </si>
  <si>
    <t>Cuadro Excel actualizado de los procesos judiciales</t>
  </si>
  <si>
    <t>POSIBLE</t>
  </si>
  <si>
    <t>10</t>
  </si>
  <si>
    <t>ALTA</t>
  </si>
  <si>
    <t>IMPROBABLE</t>
  </si>
  <si>
    <t>20</t>
  </si>
  <si>
    <t>MODERADA</t>
  </si>
  <si>
    <t>5</t>
  </si>
  <si>
    <t>BAJA</t>
  </si>
  <si>
    <t xml:space="preserve">10 </t>
  </si>
  <si>
    <t>EXTREMA</t>
  </si>
  <si>
    <t>PROBABLE</t>
  </si>
  <si>
    <t>CASI SEGURO</t>
  </si>
  <si>
    <t xml:space="preserve">Deterioro de imagen y credibilidad de la entidad
investigaciones a funcionarios
Ineficiencia administrativa y operativa </t>
  </si>
  <si>
    <t xml:space="preserve">Habilitación de los días sábados para efectos de cumplir con los cronogramas contractuales para cumplir con las necesidades de la entidad </t>
  </si>
  <si>
    <t>Soporte técnico idóneo en la estructuración
del Proceso contractual, por parte de la oficina gestoras y la secretaria General -contratación.</t>
  </si>
  <si>
    <t xml:space="preserve">Falta de seguimiento de los jefes de las oficinas gestoras al plan de supervisión e interventoría.
</t>
  </si>
  <si>
    <t>Designar supervisores que no cuentan
con conocimientos específicos para
desempeñar la función</t>
  </si>
  <si>
    <t>Acta de designación de Supervisión e interventoría AMB</t>
  </si>
  <si>
    <t>Seguimiento cuatrimestral del plan de supervisión e interventoría 2022.</t>
  </si>
  <si>
    <t>Notificar por correo electrónico y/o de manera personal a los funcionarios que sin asignados como supervisores e interventores de algún contrato según el caso</t>
  </si>
  <si>
    <t>circular enviada a los funcionarios supervisores e interventores de contratos</t>
  </si>
  <si>
    <t>Gestión Jurídica y Contractual</t>
  </si>
  <si>
    <t xml:space="preserve">Exceso de normas: Proliferación de regulaciones que dificultan el que hacer administrativo. 
Falta de compromiso por parte del responsable de cada oficina para actualización del Normo grama
</t>
  </si>
  <si>
    <t xml:space="preserve">Enviar correos electrónicos trimestrales a los responsables de actualizar el Normo grama, con copia los Subdirectores, Gestión de Calidad y Control Interno; recordando fecha límite de Actualización.
</t>
  </si>
  <si>
    <t>Profesional Universitario Secretaria General</t>
  </si>
  <si>
    <t>Correos Electrónicos Enviados</t>
  </si>
  <si>
    <t xml:space="preserve">Realizar informe a la Secretaria General con copia a los Subdirectores y Director sobre el cumplimiento de la Actualización del Normo grama.
</t>
  </si>
  <si>
    <t>Publicación en pagina web.</t>
  </si>
  <si>
    <t>Falta de respuesta oportuna a las peticiones, quejas, reclamos y denuncias de la ciudadanía</t>
  </si>
  <si>
    <t>Vencimiento de términos para atender y dar respuesta a peticiones, quejas y reclamos, investigaciones y sanciones disciplinarias</t>
  </si>
  <si>
    <t>seguimiento en la Plataforma de Gestión de procesos BPM.GO</t>
  </si>
  <si>
    <t xml:space="preserve">1. la plataforma BPM envía diariamente   alertas (listado de las PQRSD que se encuentran pendientes por dar respuesta) correo electrónico de Control Interno y Secretaria Dirección. </t>
  </si>
  <si>
    <t>BPM- Subdirección Administrativa y Financiera
Secretaria General
Secretaria Dirección</t>
  </si>
  <si>
    <t>1. Comunicados internos informando a los funcionarios mediante la plataforma BPM de los cambios normativos referente a PQRSD.
2 Capacitación, listado y registro fotográfico.</t>
  </si>
  <si>
    <t>Reportar semanalmente a los Subdirectores y jefes de oficina y a los responsables de las PQRSD recordando los pendientes que se tienes por responder.</t>
  </si>
  <si>
    <t>correos electrónicos enviados</t>
  </si>
  <si>
    <t xml:space="preserve">1 Comunicado interno mediante el cual se socializa el procedimiento.
2 Informes Elaborados y publicados. </t>
  </si>
  <si>
    <t>GESTIÓN DOCUMENTAL</t>
  </si>
  <si>
    <t>- Sanciones disciplinarias a los funcionarios por el incumplimiento de la ley general de archivo y normas concordantes.
- Pérdida de documentos, desactualización y duplicidad de los expedientes de archivo.
- Retrasos en los procesos de transferencia documental incumplimiento de los expedientes de archivo.
- Pérdida de valor legal de los expedientes de archivo por inconsistencia o pérdida de los documentos.</t>
  </si>
  <si>
    <t xml:space="preserve">Personal idóneo que cuente con la experiencia en la coordinación de las actividades de gestión documental en el AMB </t>
  </si>
  <si>
    <t>Indisponibilidad, Pérdida y Deterioro de los documentos ubicados en el archivo central.</t>
  </si>
  <si>
    <t xml:space="preserve">- Sanciones disciplinarias a los funcionarios por el incumplimiento de la ley general de archivo y normas concordantes.
- Pérdida, hurto o deterioro de documentos ubicados en el archivo central.
- Vulneración al derecho a la información por la pérdida o deterioro de los documentos ubicados en el archivo central.
- Demoras en la recuperación de los documentos por desactualización de los inventarios documentales.
</t>
  </si>
  <si>
    <t>Ausencia de asesor jurídico con conocimientos específicos en contratación de personal en el sector público</t>
  </si>
  <si>
    <t>Incumplimiento de requisitos en la vinculación y/o desvinculación del Talento Humano</t>
  </si>
  <si>
    <t>Diligenciar los Formatos: Lista de chequeo para vinculación, Confirmación de experiencia laboral y Verificación del Cumplimiento de requisitos, ante nuevas vinculaciones de personal</t>
  </si>
  <si>
    <t xml:space="preserve">Diligenciamiento del formato GTH - FO- 033 lista de chequeo, GTH -FO - 030, Confirmación de experiencia laboral y GTH -FO -031 verificación de cumplimento de requisitos  </t>
  </si>
  <si>
    <t xml:space="preserve">No. De formatos diligenciados/número de posesiones realizadas </t>
  </si>
  <si>
    <t>Aplicar estrictamente las normas sobre desvinculación de personal</t>
  </si>
  <si>
    <t xml:space="preserve"> Solicitud de informes n - entrega de declaración juramentada de bienes y rentas en el sigep y adicionalmente para directivos el informe de gestan y subir la declaración de renta a la página del DAFP. Realización de exámenes de egreso</t>
  </si>
  <si>
    <t xml:space="preserve">No. De informes presentados y documentos entregados / números de funcionarios retirados </t>
  </si>
  <si>
    <t xml:space="preserve">Incumplimiento en la auditoria interna al SISTEMA DE GESTIÓN DE SEGURIDAD Y SALUD EN EL TRABAJO de acuerdo a lo establecido en el Decreto 1072 de 2015 </t>
  </si>
  <si>
    <t xml:space="preserve">
Actualmente las auditorías se han realizado con personal Interno de otras dependencias de apoyo al ÁREA METROPOLITANA DE BUCARAMANGA </t>
  </si>
  <si>
    <t>Organizar con secretaría general la designación de la auditoría con personal idóneo y que además tenga el conocimiento del área</t>
  </si>
  <si>
    <t xml:space="preserve">Inadecuada defensa judicial del Área Metropolitana de Bucaramanga, con sus múltiples consecuencias para la entidad. </t>
  </si>
  <si>
    <t xml:space="preserve">Revisión permanente del correo notificaciones judiciales </t>
  </si>
  <si>
    <t>Revisar de forma permanente el correo de notificaciones judiciales / Se revisa una vez llega y se reenvía para los fines permanentes .</t>
  </si>
  <si>
    <t xml:space="preserve">Profesional Especializado Jurídica / Apoderado judicial </t>
  </si>
  <si>
    <t>Correos electrónicos revisados y reenviados</t>
  </si>
  <si>
    <t>Estudio y análisis de casos en el Comité de conciliación</t>
  </si>
  <si>
    <t xml:space="preserve">Profesional Especializada Jurídica / Apoderado judicial </t>
  </si>
  <si>
    <t>Revisión de los procesos judiciales por parte de los apoderados</t>
  </si>
  <si>
    <t xml:space="preserve">Exigir a los abogados incluir en el informe de actividades las actuaciones presentadas a la Autoridad Judicial / Se está en constante comunicación con los apoderados de los proceso judiciales, enviando múltiples comunicaciones y correos electrónicos con las actuaciones de los Despachos judiciales. </t>
  </si>
  <si>
    <t>Informe de las actividades de los contratistas que fungen como apoderados judiciales</t>
  </si>
  <si>
    <t>Deterioro de imagen y credibilidad de la entidad
investigaciones a funcionarios
Reproceso en la ejecución de la gestión; desgaste administrativo y operativo; Retraso en el cronograma de actividades; Demora en la entrega de productos</t>
  </si>
  <si>
    <t>Mantener actualizadas las bases en la plataforma de  INTEGRASOFT.</t>
  </si>
  <si>
    <t>ADMINISTRACIÓN DEL RIESGO</t>
  </si>
  <si>
    <t>EVALUACIÓN DEL RIESGO</t>
  </si>
  <si>
    <t>PROCESO</t>
  </si>
  <si>
    <t>CAUSAS</t>
  </si>
  <si>
    <t>RIESGO
DE CORRUPCIÓN</t>
  </si>
  <si>
    <t xml:space="preserve">Daño antijurídico, lo que causa Investigaciones, y sanciones. </t>
  </si>
  <si>
    <t>Posible declaración de desierto del proceso o Sobrecostos en los procesos de contratación.</t>
  </si>
  <si>
    <t>Publicidad oportuna de los documentos del proceso de selección, en todas las etapas.</t>
  </si>
  <si>
    <t>Publicidad oportuna de los documentos del proceso de selección</t>
  </si>
  <si>
    <t>Secretaria General -  Contratación
Director AMB</t>
  </si>
  <si>
    <t>Secretaria General -  Contratación</t>
  </si>
  <si>
    <t>Resoluciones emitidas por la Entidad</t>
  </si>
  <si>
    <t xml:space="preserve"> Emitir mediante resolución la Habilitación de los días sábados para efectos de cumplir con los cronogramas contractuales para cumplir con las necesidades de la entidad 
</t>
  </si>
  <si>
    <t xml:space="preserve">Justificación inadecuada al momento de contemplar la figura de contratación directa
Falta de sustento jurídico en la modalidad de contratación, omitiendo los principios de selección objetiva y de transparencia que
amparan la contratación estatal.
</t>
  </si>
  <si>
    <t>Permanente (todos los procesos de selección)</t>
  </si>
  <si>
    <t>Promover los principios de la contratación estatal a través de la revisión exhaustiva de los estudios previos por parte del equipo asesor y evaluador, de la oficina Gestora, profesional especializado y miembros del comité de contratación.</t>
  </si>
  <si>
    <t>% de contratos directos con persona jurídica / aprobación de la modalidad en las Actas de comité de contratos.</t>
  </si>
  <si>
    <t xml:space="preserve">Publicidad oportuna de los documentos del proceso de selección. </t>
  </si>
  <si>
    <t>Socializar con las dependencias proceso de control y seguimiento a la organización de los documentos de archivo.</t>
  </si>
  <si>
    <t>Realizar capacitación por oficina en la normatividad expedida por el archivo general de la nación</t>
  </si>
  <si>
    <t xml:space="preserve"> Organización de los expedientes de archivo de la serie contratos del 2021 - 2022</t>
  </si>
  <si>
    <t>Desconocimiento de las normatividad expedida por el Archivo General de la Nación.
Falta de procesos que aseguren la integridad del expediente documental.
Falta de cultura organizacional de archivo</t>
  </si>
  <si>
    <t xml:space="preserve">Desconocimiento u omisión de la normatividad expedida por el Archivo General de la Nación que afecta la preservación y conservación de los documentos ubicados en el archivo central.
Falta de planeación, disponibilidad y ejecución de recursos orientados a la conservación y preservación del acervo documental ubicado en el archivo central.
Falta de control y seguimiento a los procesos que involucran los documentos ubicados en el archivo central.
Falta de estantería para la disposición final de los documentos ubicados en el depósito de custodia.
</t>
  </si>
  <si>
    <t>Falta de seguimiento y control a los procedimientos.
Usuarios que generan malas practicas.
Funcionarios sin ética y compromiso institucional.</t>
  </si>
  <si>
    <t xml:space="preserve">Falta de integración de las diferentes bases de datos utilizadas por la Subdirección.
No se cuenta con información unificada para los diferentes procedimientos de la Subdirección.
Se hace necesario el enlace de las bases de datos descritas en el objetivo para los otros  tramites que se llevan a cabo en la subdirección .La utilización de diferentes bases de datos no permite la unificación de la información en tiempo real. La utilización de diferentes bases de datos entre funcionarios. </t>
  </si>
  <si>
    <t>Producción de actuaciones administrativas con errores formales y/o aritméticos, emitidos por la subdirección
Error involuntario; atención de actividades simultaneas</t>
  </si>
  <si>
    <t>Sobrecarga laboral por falta de personal que origine prescripción de procesos administrativos</t>
  </si>
  <si>
    <t>Retraso en los procesos
Desactualización Tecnológica
Lentitud en los procesos
Obsolescencia</t>
  </si>
  <si>
    <t>Información Financiera deficiente</t>
  </si>
  <si>
    <t>Pérdida documental y de expedientes</t>
  </si>
  <si>
    <t>Falta de celeridad y oportunidad en el trámite de los procesos y demás actividades propias de la dependencia.</t>
  </si>
  <si>
    <t>EFECTO (Consecuencia)</t>
  </si>
  <si>
    <t xml:space="preserve">
PROBABILIDAD</t>
  </si>
  <si>
    <t xml:space="preserve">IMPACTO </t>
  </si>
  <si>
    <t>VALORACIÓN ZONA DE RIESGO</t>
  </si>
  <si>
    <t>CONTROL ACTUAL</t>
  </si>
  <si>
    <t>ACCIONES</t>
  </si>
  <si>
    <t>RESPONSABLES</t>
  </si>
  <si>
    <t>CRONOGRAMA
(fecha limite de cumplimiento)</t>
  </si>
  <si>
    <t>INDICADOR</t>
  </si>
  <si>
    <t xml:space="preserve">SEGUIMIENTO </t>
  </si>
  <si>
    <t>Documentos publicados</t>
  </si>
  <si>
    <t>Incumplimientos contractuales.
Investigaciones, procesos disciplinarios, fiscales, penales, y sanciones.</t>
  </si>
  <si>
    <t xml:space="preserve">Miembros del comité de contratación 
Miembros de comité evaluador </t>
  </si>
  <si>
    <t xml:space="preserve">ACTUALIZAR EL ESTATUTO PRESUPUESTAL DEL ÁREA METROPOLITANA
1. Entregar el documento para estudio jurídico a la Secretaria General
2. Revisión jurídica por parte de la Secretaría General
3. Entrega de proyecto de acuerdo a la secretaria Técnica de la Junta Metropolitana (Director) para que este la presente a los miembros de Junta Metropolitana
</t>
  </si>
  <si>
    <t>a) Profesional Universitario Cobro persuasivo                                             
b) Subdirector Administrativo y Financiera</t>
  </si>
  <si>
    <t>a) Profesional universitario cobro coactivo                                   
b) Secretaria General , Subdirector Administrativo y Financiero y Director de la Entidad</t>
  </si>
  <si>
    <t>a) Profesional Universitario de Cobro Coactivo .                                        
b ) Subdirector Administrativo y Financiera y Director.</t>
  </si>
  <si>
    <t>Subdirector Administrativo y Financiero, Secretaría General y Dirección.</t>
  </si>
  <si>
    <t xml:space="preserve">
Aplicación de las Directrices de Colombia Compra Eficiente, del Manual de contratación de la Entidad y demás disposiciones legales que regulan la contratación pública.
</t>
  </si>
  <si>
    <t>Socialización en el comité de contratos de las variables utilizadas para definir los presupuestos oficiales de los procesos de selección que adelante la Entidad.
Aplicación de las Directrices de Colombia Compra Eficiente, del Manual de contratación de la Entidad y demás disposiciones legales que regulan la contratación pública.</t>
  </si>
  <si>
    <t xml:space="preserve">
Elaborar el plan de supervisores mediante e interventores AMB 2022.
</t>
  </si>
  <si>
    <t xml:space="preserve">
Abril 2022
</t>
  </si>
  <si>
    <t xml:space="preserve">
Comunicación y Seguimiento al plan de supervisores e Interventores 2022 mediante cuadros de control por parte de los jefes de la oficina gestoras.
</t>
  </si>
  <si>
    <t xml:space="preserve">Incumplimiento a los términos de tiempo legales establecidos por la norma.                                                                                                                                                                                                
Debilidad en la comunicación organizacional de la entidad.
Falta de compromiso y seguimiento para la gestión oportuna de PQRSD.
 Falta de empoderamiento del servidor publico, generando conductas inadecuadas.                                                                                                                                                                                                                          Errores en la clasificación de la Correspondencia                                                                                                                                                                                                                                                                                                                                                                                                                                                                                                </t>
  </si>
  <si>
    <t xml:space="preserve">Subdirectora Administrativa y Financiera y profesional universitario de presupuesto- contratista asesor financiero SAF- 
Secretaría General
Subdirectora Administrativa y Financiera
</t>
  </si>
  <si>
    <t xml:space="preserve">1. Junio 30 de 2022
2. Junio 30 de 2022
3. Agosto 30 de 2022
</t>
  </si>
  <si>
    <t>Cambios tecnológicos
Bajo recurso económico</t>
  </si>
  <si>
    <t>Falta de socializar políticas de seguridad de Información.
Cambio permanente de personal provisional
Cambios tecnológicos.
No inactivación de usuarios y claves luego del retiro de funcionarios o en periodo de vacaciones.
No cumplimiento de las políticas de información al
acceder o prestar claves de acceso personalizadas.
Uso no autorizado de accesos
No uso de herramientas de seguridad perimetral
Falta de personal profesional en el área de Apoyo Tecnológico</t>
  </si>
  <si>
    <t xml:space="preserve"> Elevado costo de los equipos o servicios en la nube para almacenar la información
 Falta de dispositivos de almacenamiento
Falta de equipos tipo servidor para implementar la replica de servicios</t>
  </si>
  <si>
    <t xml:space="preserve">GESTIÓN PLANEACIÓN E INFRAESTRUCTURA </t>
  </si>
  <si>
    <t xml:space="preserve">Omisión por parte de la Curaduría del requerimiento al urbanizador del pago de Áreas de Cesión Tipo C   Otorgando licencias urbanísticas sin el respectivo paz y salvo o lo que haga sus veces.   </t>
  </si>
  <si>
    <t xml:space="preserve"> Información Financiera deficiente</t>
  </si>
  <si>
    <t>N°</t>
  </si>
  <si>
    <t xml:space="preserve">
1 plan de supervisores e interventores AMB 2022.
</t>
  </si>
  <si>
    <t>Informe seguimiento</t>
  </si>
  <si>
    <t>Desconocimiento de los procedimientos; procedimientos no estandarizados; sistemas de información deficientes, ausencia de autocontrol, errores de procesamiento</t>
  </si>
  <si>
    <t>Peculado por apropiación diferente</t>
  </si>
  <si>
    <t>Incumplimiento de las disposiciones legales, información inconsistente, toma de decisiones erradas, sanciones.</t>
  </si>
  <si>
    <t>No ejecutar en forma adecuada la programación  del presupuesto de acuerdo a la planeación realizada</t>
  </si>
  <si>
    <t>Peculado por asignación diferente en recursos de inversión y/o destinación especifica</t>
  </si>
  <si>
    <t>No cancelación de  pasivos exigibles- vigencias expiradas  que fueron incorporadas en el presupuesto de la  vigencia actual .</t>
  </si>
  <si>
    <t>Acumulación de pasivos exigibles-vigencias expiradas</t>
  </si>
  <si>
    <t>Procedimientos desactualizados y falta de articulación con las subsecretarias para el flujo de información</t>
  </si>
  <si>
    <t>Desviación de bienes   y servicios por ausencia de control</t>
  </si>
  <si>
    <t>Detrimento patrimonial , incumplimiento normativo , manipulación de la información</t>
  </si>
  <si>
    <t>Estatuto presupuestal de la entidad</t>
  </si>
  <si>
    <t>Ejecuciones presupuestales publicadas</t>
  </si>
  <si>
    <t>Plan operativo anual de inversiones, plan de acción-plan anual de adquisiciones</t>
  </si>
  <si>
    <t>Resolución de  pasivos exigibles  vigencia actual</t>
  </si>
  <si>
    <t>Seguimiento con relación a los tramites realizados por las oficinas gestoras para el pago oportuno</t>
  </si>
  <si>
    <t>Implementar controles de los procesos realizados a los documentos ubicados en el archivo central y al personal que acceda al depósito de archivo</t>
  </si>
  <si>
    <t>Realizar de procesos que aseguren la conservación y la preservación de los documentos, así como la recuperación y consulta de los mismos.</t>
  </si>
  <si>
    <t>Realizar procesos de digitalización documental como estrategia al proceso de conservación, preservación, consulta de documentos y continuidad del negocio para los documentos ubicados al archivo central</t>
  </si>
  <si>
    <t>Designar o delegar el proceso de gestión documental a un servidor público con experiencia en organización de archivo</t>
  </si>
  <si>
    <t>Socializar proceso de control y seguimiento a la organización de los documentos de archivo</t>
  </si>
  <si>
    <t>Capacitación en normatividad expedida por el archivo general de la nación</t>
  </si>
  <si>
    <t>Organización de los documentos de archivo producidos en la vigencia 2021  y 2022</t>
  </si>
  <si>
    <t>Designación de una persona responsable de adelantar  este proceso de digitalización de las hojas de vida y de los pagos de la seguridad social de cada uno de ellos</t>
  </si>
  <si>
    <t xml:space="preserve">Informe del diagnóstico de la información de las hojas de vida y de los pagos de seguridad social y parafiscales, que reposan en el archivo central </t>
  </si>
  <si>
    <t>Dirección - secretaria general y persona designada</t>
  </si>
  <si>
    <t xml:space="preserve">Contrato firmado o acto administrativo designando dicha actividad o función </t>
  </si>
  <si>
    <t xml:space="preserve">Informe del diagnóstico </t>
  </si>
  <si>
    <t>Secretaria General</t>
  </si>
  <si>
    <t>Subdirectora administrativa y financiera. Asesora  dirección .contratista apoyo área financiera</t>
  </si>
  <si>
    <t>Ingeniero de sistemas y la subdirección financiera</t>
  </si>
  <si>
    <t>Trimestral</t>
  </si>
  <si>
    <t>3 ejecuciones publicadas</t>
  </si>
  <si>
    <t xml:space="preserve">Cds expedidos/ solicitudes verificadas en integrasoft                                                                                                                             </t>
  </si>
  <si>
    <t># de roles a verificados/total de roles a verificar</t>
  </si>
  <si>
    <t xml:space="preserve">Contabilidad -tesorería - presupuesto </t>
  </si>
  <si>
    <t xml:space="preserve">Numero de actas de conciliación realizadas / 12 </t>
  </si>
  <si>
    <t>Contador -asesor nicsp</t>
  </si>
  <si>
    <t xml:space="preserve">Semestral </t>
  </si>
  <si>
    <t xml:space="preserve">Normas emitidas por la cgn </t>
  </si>
  <si>
    <t xml:space="preserve">Contabilidad -almacén -asesor nicsp </t>
  </si>
  <si>
    <t xml:space="preserve">Conciliación es realizadas sobre conciliación programada </t>
  </si>
  <si>
    <t>Contabilidad</t>
  </si>
  <si>
    <t>Trimestral y anual</t>
  </si>
  <si>
    <t xml:space="preserve">Informes presentados </t>
  </si>
  <si>
    <t xml:space="preserve">Contabilidad </t>
  </si>
  <si>
    <t>Conciliaciones bancarias mensuales</t>
  </si>
  <si>
    <t>a). Radicar a la Subdirectora Administrativa y Financiera el oficio solicitando personal.                           
b) Personal contratado</t>
  </si>
  <si>
    <t>a) Reiterar a Secretaría General y a Dirección la solicitud de facultades  ante la Junta Metropolitana para modificación de resoluciones irrigadoras y/o asunción de facultades directas conforme a la Ley 1625 de 2013 y Acuerdo metropolitano 020 de 2000.
b.) Definición y presentación del proyecto de acuerdo metropolitano ante la Junta Metropolitana para modificación de resoluciones irrigadoras.                                      
c) Asunción de facultades directas para modificar dichas resoluciones.</t>
  </si>
  <si>
    <t xml:space="preserve"> Subdirección Administrativa y Financiera, Secretaría General y Dirección.      
</t>
  </si>
  <si>
    <t xml:space="preserve">Verificar que los gastos de inversión  se encuentren en el poai y en el plan   de acción.                                                                                 
Verificar que todos  los gastos de inversión se encuentren contemplados en el plan anual de adquisiciones  y que el mismo se encuentre debidamente publicado en la pagina del secop.                                    
</t>
  </si>
  <si>
    <t xml:space="preserve">Ejecuciones trimestrales  </t>
  </si>
  <si>
    <t>Verificar los roles de seguridad de los sistemas implementados</t>
  </si>
  <si>
    <t>Circular a las oficinas gestoras sobre  la constitución de  pasivo exigible-vigencia expirada, con los soportes respectivos de conformidad  a lo estipulado por la ley</t>
  </si>
  <si>
    <t>Oficinas gestoras , subdirectora administrativa y financiera y profesional universitario de presupuesto</t>
  </si>
  <si>
    <t>Se seguirán expidiendo los productos catastrales con consecutivos para llevar un control de cuantos se expiden</t>
  </si>
  <si>
    <t>Perdida de la credibilidad de la entidad</t>
  </si>
  <si>
    <t>Prediadores
Equipo jurídico</t>
  </si>
  <si>
    <t>Continuar con la revisión por parte de los coordinadores</t>
  </si>
  <si>
    <t>Prediadores
Avalúos</t>
  </si>
  <si>
    <t>No realizar verificación a los requisitos definidos para cada tramite catastral</t>
  </si>
  <si>
    <t>Continuar con la revisión de los documentos aportados</t>
  </si>
  <si>
    <t>Perdida de credibilidad para la entidad</t>
  </si>
  <si>
    <t>Perdida de la buena imagen de la entidad</t>
  </si>
  <si>
    <t>Deficiencia en los documentos soportes en la etapa de planeación a cargo de las oficinas gestoras.
Incumplimiento de los requisitos legales de  los procesos contractuales adelantados por la entidad en la etapa precontractual  que lleven al Direccionamiento del los procesos de contratación.
Deficiencia en los documentos soportes en la etapa de planeación a cargo de las oficinas gestoras.
Incumplimiento de los requisitos legales de  los procesos contractuales adelantados por la entidad en la etapa precontractual  que lleven al Direccionamiento del los procesos de contratación.</t>
  </si>
  <si>
    <t>1.Cuatrimestral
2. Semestral</t>
  </si>
  <si>
    <t>Expediente actualizado</t>
  </si>
  <si>
    <t>Subdirectora administrativa y financiera y profesional universitario de presupuesto</t>
  </si>
  <si>
    <t>Sanciones disciplinarias</t>
  </si>
  <si>
    <t>Verificación al cumplimiento de los requisitos antes del reparto y seguimiento a los procedimientos aprobados.</t>
  </si>
  <si>
    <t>Continuar con el seguimiento a los requisitos al momento de radicar y continuar con los procedimientos aprobados</t>
  </si>
  <si>
    <t>Radicadores
Atención al ciudadano
Prediadores
Avalúos
Equipo SIG
Equipo jurídico</t>
  </si>
  <si>
    <t>Verificar títulos, para poder realizar las actas de colindancia con información verídica</t>
  </si>
  <si>
    <t>Realizar revisión de las actas de colindancia posteriormente a su realización</t>
  </si>
  <si>
    <t>Revisión por parte del coordinador del grupo de Prediadores y coordinador de grupo de avalúos</t>
  </si>
  <si>
    <t>Guardar confidencialidad con la información obtenida y tratada dentro de los procesos catastrales y/o base de datos catastral.</t>
  </si>
  <si>
    <t>Continuar guardando confidencialidad de los datos tratados durante los diferentes procesos catastrales.</t>
  </si>
  <si>
    <t xml:space="preserve">No se puede realizar seguimiento  debido a que en los anexos se incluye un acta de reunión de fecha 07 de abril de 2022 cuyo fin es INVENTARIO DE PREDIOS, SANEAMIENTO DE SESIONES TIPO A. el objeto de este control son las sesiones tipo C , por lo anterior la evidencia no se ajusta y el indicador es intagible. </t>
  </si>
  <si>
    <t xml:space="preserve">En el avance al control  se evidencia la reunión de la SPI ocn las curadurias No 1 y 2 de los municipios de Floridablanca, piedecuesta y Girón. </t>
  </si>
  <si>
    <t>1. correos electronicos enviados</t>
  </si>
  <si>
    <t>Del Dr Clinfor Bello Castillo: presentó paz y salvos de almacén, de comsión de servicios, de expedientes contractuales . El ingniero Luis Carlos Orduz Albarracin. Aporta acta de entrega de puesto de trabajo, informe de entrega del cargo, paz y salvo de almacén y paz y salvo de comsión de servicios.</t>
  </si>
  <si>
    <t>dentro del termino</t>
  </si>
  <si>
    <t xml:space="preserve">Se registra concordancia con los indicadores y las evidencias para el seguimiento al control </t>
  </si>
  <si>
    <t xml:space="preserve">No existe acto administrativo para la designación de funcionario de CETIL en la entidad. </t>
  </si>
  <si>
    <t xml:space="preserve">No es anexado informe de diagnostico contemplado en el indicador, por ello es imposible determinar porcentaje de avance superior a cero. </t>
  </si>
  <si>
    <t xml:space="preserve">Los documentos soportes anexados dan prueba del cumplimiento de la acción de publicidad. </t>
  </si>
  <si>
    <t>100&amp;</t>
  </si>
  <si>
    <t>Se anexas los certificados de idoneidad para la verificación de los requisitos, para la modalidad de contratación directa (5 procesos muestra)</t>
  </si>
  <si>
    <t>No se relaciona detalladamente  ningun documento con el numero de contratos celebrados y el numero de contratos aprobados en comité de contratación</t>
  </si>
  <si>
    <t xml:space="preserve">Se viabiliza el cumplimeinto de la accion de mejora mediante muestra. No bstante se requiere para  futuro seguimiento se allegue la totalidad de informes de idoneidad teniendo en cuenta el indicador establecido. </t>
  </si>
  <si>
    <t>Seguimiento  de supervisores e interventores AMB 2022.</t>
  </si>
  <si>
    <t xml:space="preserve">En la evidencia se relacionan las personas naturales contratadas por la entidad para  la prestación de servicios de archivo dentro de la entidad </t>
  </si>
  <si>
    <t>CIRCULAR DEL 28/04/2022</t>
  </si>
  <si>
    <t>No se encuentra motivación de la eliminación de la actividad,  no hay documento soporte que acompañe  la no ejecucion del control</t>
  </si>
  <si>
    <t xml:space="preserve">No  es posible recopilar informacion de los CDS  expedidos ni de las solicitudes verificadas en integrasoft.En los anexos solo se adjuntan cuatro pantallazos </t>
  </si>
  <si>
    <t>Manifiestan haber  realizado tres actas de conciliación, de las cuales expresan que se encuentran en la oficina financiera pero no fueron anexas a este seguimiento.</t>
  </si>
  <si>
    <t>En el primer cuatrimestre no se registraron compras de activos fijos por lo cual no se registran nuevos elementos para aplicar la identificacion por placa</t>
  </si>
  <si>
    <t xml:space="preserve">Se realizó la contratación para el suministro del servicio de impresión y fotocopiado, cuyo objeto es “PRESTACION DE SERVICIO DE IMPRESIONES Y FOTOCOPIAS PARA APOYAR LA GESTION DEL AMB. Se aporta evidecia del SECOP 2 </t>
  </si>
  <si>
    <t xml:space="preserve"> - Plan-de-mantenimientos-preventivos-correctivos-hardware-y-software-2022 (PDF)
 - Formatos diligenciados de mantenimientos preventivo (PDF)
 - Socialización- Mantenimiento     preventivo equipos de computo (PDF)                                         </t>
  </si>
  <si>
    <t>Se realizó la contratacion  para el mantenimiento del Software de gestion de procesos corporativo cuyo objeto es "PRESTACION DE SERVICIOS PARA LA ACTUALIZACION, MANTENIMIENTO Y DESARROLLO DE LOS MODULOS DE LA PLATAFORMA BPM.GOV, SlIGO Y PRESUPUESTO.NET</t>
  </si>
  <si>
    <t xml:space="preserve">Se realizó actividades de conocimiento de la solución Fortinet, la cual un proveedor de tecnología local hace levantamiento de las necesidades de la infraestructura técnica con la que cuenta el AMB. Presentan propuesta inicial para ser analizada con el equipo técnico del AMB. no obstante a lo anterior el levantamiento de necesidades no tiene caracter de informe. </t>
  </si>
  <si>
    <t>Se adjunta evidencia de los informes de  recaudo en la oficina de cobro persuasivo de los meses de Enero a Marzo de 2022 reportados a SAF . Informan que Teniendo en cuenta que no se ha realizado el corte del mes de Abril, no se adjunta al presente informe</t>
  </si>
  <si>
    <t>Se Adjunta correos enviados a la SAF solictando espacio independiente y mobiliarios idoneos para el archivo de la oficna de cobro persuasivo.</t>
  </si>
  <si>
    <t xml:space="preserve">Anexan oficios donde se indica la terminación del plazo y/o vencimeinto del mismo. No obstante no se presenta proyecto de acuerdo radidcado ni resoluciones modificatorias </t>
  </si>
  <si>
    <t xml:space="preserve">En el seguimiento presentado no se encuentran avances en el seguimiento al control. </t>
  </si>
  <si>
    <t>Inventario</t>
  </si>
  <si>
    <t xml:space="preserve">N.A. </t>
  </si>
  <si>
    <t xml:space="preserve">CAPTURA DE PANTALLASECOP 2 </t>
  </si>
  <si>
    <t>Ordenes de mantenimiento</t>
  </si>
  <si>
    <t>Correos enviados</t>
  </si>
  <si>
    <t>oficio</t>
  </si>
  <si>
    <t>Informe de seguimiento</t>
  </si>
  <si>
    <t>Resolución vigente</t>
  </si>
  <si>
    <t xml:space="preserve">Oficio de solicitud </t>
  </si>
  <si>
    <t>No hay indicador que posibilite el seguimeinto al control, no obstante a lo anterior en el informe de entrega consolidan indormación  que ayuda a decantar la toma de acciones para el  control propuesto</t>
  </si>
  <si>
    <t>Listado en Exel generado por la plataforma BPM de los productos entregados.</t>
  </si>
  <si>
    <t>SPI-PR-013 Procedimiento Solicitud Certificado Catastral Metropolitano</t>
  </si>
  <si>
    <t>No hay indicador que posibilite el seguimeinto al control , analizando el domcumento radicado para el avance dan cumplimiento a los requisitos enunciados en la Resolución 108 del 2020. Realización de procedimiento con radicación de reconocedor, revisión de lider ténico, radicación en BCGS y realización hasta la resolución.</t>
  </si>
  <si>
    <t>No hay indicador que posibilite el seguimeinto al control, sin embargo con la documentación allegada se infiere el seguimiento de productos catastrales con consecutivo</t>
  </si>
  <si>
    <t>No hay indicador que posibilite el seguimeinto al control con el anexo indicado se puede inferir que se realiza una revisión de los datos que alli se contienen</t>
  </si>
  <si>
    <t>No hay indicador que posibilite el seguimeinto al control. El flujograma indica la revisión de documentos y elementos para el avaluo catastral</t>
  </si>
  <si>
    <t xml:space="preserve">No hay indicador que posibilite el seguimeinto al control ,  se informa la realización de capacitaciones sin embargo no hay soporte  o evidencia de la realización de la capacitación. </t>
  </si>
  <si>
    <t>Se recomienda la separación de esta evidendencia de las demas, con  el proposito de que sea mas facil su busqueda.</t>
  </si>
  <si>
    <t>Se encuentra que se entregan periodicamente alertas a los correos electronicos  a los resposables.</t>
  </si>
  <si>
    <t>alertas de BPM en correo electrónico. Control interno</t>
  </si>
  <si>
    <t xml:space="preserve">En el seguimiento presentado no se encuentran avances </t>
  </si>
  <si>
    <t>PLAN ANUAL DE CAJA</t>
  </si>
  <si>
    <t>Anexan plan anual de caja</t>
  </si>
  <si>
    <t>AVANCE  1er cuatrimestre</t>
  </si>
  <si>
    <t xml:space="preserve">Revisadas las actas se verifica el cumplimiento del indicador y por tanto se encuentra pertinencia. </t>
  </si>
  <si>
    <t>Se realizó la publicación de los actos administrativos que habilitan  a la entidad para cumplir con el calendario contractual.</t>
  </si>
  <si>
    <t xml:space="preserve"> Publicación en la plataforma SECOP II
2. Se anexa evidencia de la publicación en la plataforma SIAOBSERVA
3.Se anexa evidencia de la publicación en la plataforma PAG WEB ENTIDAD</t>
  </si>
  <si>
    <t>No se allegó evidencia</t>
  </si>
  <si>
    <t>No hay evidencia del cumplimiento del control. Ausencia de soporte de capacitación mencionada en el indicador.</t>
  </si>
  <si>
    <t xml:space="preserve">Capacitación  Aplicación de las Directrices de Colombia Compra Eficiente, del Manual de contratación de la Entidad y demás disposiciones legales que regulan la contratación pública
</t>
  </si>
  <si>
    <t>Verificar los documentos del proponentes y aplicar exigencias de las normas existentes relacionadas con los aspectos técnicos, jurídicos y financieros, para la modalidad de contratación directa</t>
  </si>
  <si>
    <t xml:space="preserve"> Plan de supervisores e interventores AMB 2022.</t>
  </si>
  <si>
    <t>Elaboracion del plan de supervisores  e interventores AMB 2022.</t>
  </si>
  <si>
    <t>Se anexa el seguimiento  del plan de supervisores  e interventores AMB 2022.</t>
  </si>
  <si>
    <t>Pantallazo BPM</t>
  </si>
  <si>
    <t>Adjuntan evidencia de la una solicitud por BPM. No obstante a lo anterior se recomienda realizar de manera formal una circular  con los requisitos y formatos de calidad</t>
  </si>
  <si>
    <t>Se puede observar dentro de las evidencias el envio de correos masivos  con las solicitudes pertinentes para la actualización del normograma.</t>
  </si>
  <si>
    <t>Correos electrónicos trimestrales a los responsables de actualizar el Normograma, con copia los Subdirectores, Gestión de Calidad y Control Interno; recordando fecha límite de Actualización. Mediante correo electrónico del dieciseis (16) de marzo de 2022</t>
  </si>
  <si>
    <t>Informe actuallizaciónh normograma</t>
  </si>
  <si>
    <t>Pantallazo de seguimiento</t>
  </si>
  <si>
    <t xml:space="preserve">Anexo el informe que evidencia el cumplimiento al indicador </t>
  </si>
  <si>
    <t xml:space="preserve">Las evidencias aportadas son  conexas a los indicadores por  tanto el avance  para este control es positivo. </t>
  </si>
  <si>
    <t xml:space="preserve">De  manera positiva la información  suministrada como evidencia es correspondida por el indicador </t>
  </si>
  <si>
    <t>Revisada la informacion suministrada  se evidencia  el envio del comunicado interno con la socialización del procedimiento de PQRSD de la entidad. Resolucion 00415 de 2020</t>
  </si>
  <si>
    <t>1. Socializar el Procedimiento de las PQRSD de la Entidad.
2 Emitir y publicar Informe de seguimiento de PQRSD de la Entidad.</t>
  </si>
  <si>
    <t>1. Socializar la Resolución que reglamenta la atención de PQRSD y el Procedimiento
a los funcionarios.
2. Capacitación Normatividad vigente sobre PQRSD</t>
  </si>
  <si>
    <t>1. Muestra de comunicado interno enviado mendiate la plataforma BPM.Gov  socializando el procedimiento GJC-PR-002.
2.Informe elaborado y publicado en la pagina web de la entidad.</t>
  </si>
  <si>
    <t xml:space="preserve">1. Muestra de comunicado Interno enviado mediante la plataforma BPM.Gov el dia 24 de marzo, socializando  la Resolución No. 000415 de 2020 - Por la cual se reglamente el tramite de las PQRSD en el AMB.
2.Capacitaciones realizadas los dias 23 y 24 de marzo de 2022, se anexa evidencia de la invitacion, registro fotografico de asistencia y presentacion
                                                        </t>
  </si>
  <si>
    <t xml:space="preserve"> Número de personas contratadas o asignadas.</t>
  </si>
  <si>
    <t xml:space="preserve">Relación de contratos suscritos para el efecto. </t>
  </si>
  <si>
    <t xml:space="preserve">En término. </t>
  </si>
  <si>
    <t>Proceso socializado (1)</t>
  </si>
  <si>
    <t xml:space="preserve">No hay soporte del segumiento que pueda evidenciar que hay un permanente seguimiento al correo electronico de notificaiones judiciales de la entidad. </t>
  </si>
  <si>
    <t>Se aportan actas de comité de conciliación</t>
  </si>
  <si>
    <t>Se encuenta que las carpetas remitidas no contienen documentos</t>
  </si>
  <si>
    <t xml:space="preserve">Es aportada matriz de seguimiento a procesos judiciales </t>
  </si>
  <si>
    <t>Formatos diligenciasdos GTH-033 Lista de chequeo, GTH-FO-030 Confirmación de experiencia laboral y GTH-FO-031 Verificación d ecumplimiento de requisitos.</t>
  </si>
  <si>
    <t>Hay relacion de documentación entregada sobre el numero de funcionarios retirados de la entidad.  4/4</t>
  </si>
  <si>
    <t xml:space="preserve">No se encuentra evidencia de  que  el informe de auditoria se encuentre en el termino para su entrega o avancer. </t>
  </si>
  <si>
    <t>Circular  No 34/2021 y formato   GAF-FO129</t>
  </si>
  <si>
    <t>Allegan como evidencias la circular  No 34/2021 expedida por  el AMB  Y el formato   GAF-FO129- Autorizacion para el ingreso  de visitantes  a la entidad</t>
  </si>
  <si>
    <t>Anexan como mecanismo probatorio circular de fecha 28 de abril de 2022 donde invitan a las empresas de transporte a una capacitación para  el cargue de informacion a la plataforma de INTEGRASOTF. Se recomienda informar el numero de bases de datos actualizadas en el siguiente seguimiento.</t>
  </si>
  <si>
    <t>Se Informa que no hay procesos con fechas cercanaas a la prescripción.</t>
  </si>
  <si>
    <t>Se puede observar en las evidencias  la publicación de solo una ejecución presupuestal con corte a 31 de marzo de 2022. por lo tanto  según el indicador no hay cumplimiento</t>
  </si>
  <si>
    <t>Para hacer seguimiento al indicador es necesario conocer el numero de roles que se debe verificar, pero no se encuentra   ni observa evidencia de ello. En los  anexos solo fue aportado pantallazo de cada uno de los portales de  uso de la SAF</t>
  </si>
  <si>
    <t>Las evidencias anexadas no convalidan las acciones ni el indicador</t>
  </si>
  <si>
    <t>El normograma  que se anexa  esta actualizado con los lineamientos  normativos de la Contraloria General de la Nación.</t>
  </si>
  <si>
    <t>Manifiestan que el  primer informe se  presenta el 30 de abril de 2022.</t>
  </si>
  <si>
    <t xml:space="preserve">Se informa que realizaron  el 25 % de  Conciliaciones realizadas durante el trimestre enero -marzo de 2022  que correspónden a 108 realizadas. </t>
  </si>
  <si>
    <t xml:space="preserve">El inventario mencionado en el indicador es anexo y se ajusta a la evidencia del control. </t>
  </si>
  <si>
    <t>Durante el cuatrismestre se informa no haber ingresado facturas al almenacen</t>
  </si>
  <si>
    <t>Se manifiesta la implementacion de 38 formatos del SIGC para la solicitud de elementos,  elementos devolutivos y de control, Paz y salvo de almacen.</t>
  </si>
  <si>
    <t>Para el primer cuatrimestre  se informa no haber recibido nuevos bienes</t>
  </si>
  <si>
    <t xml:space="preserve">Informan  no ingresos pero si salidas del almacen, para ello anexan archivo con los formatos de salidas. </t>
  </si>
  <si>
    <t>Requerimientos atendidos/ Requerimientos tecnológicos aprobados</t>
  </si>
  <si>
    <t xml:space="preserve">Se pone de conocimiento del uso de la plataforma de drive para el almacenamiento de información del AMB, de la  misma forma indican anexo de pantallazo. </t>
  </si>
  <si>
    <t xml:space="preserve">Se  observa cumplimiento del seguimiento del conttrol en el mes. </t>
  </si>
  <si>
    <t xml:space="preserve">Se observa el oficio radicado para la gestion del mobilidario y estanteria del archivo </t>
  </si>
  <si>
    <t xml:space="preserve">Anexan oficios donde se da cuenta del seguimiento de actividades de los profesionales adscritos al area de cobro coactivo. </t>
  </si>
  <si>
    <t>Solicitaron profesionales o contrantistas dentro del termino. Tal como se puede observar en los documentos anexos.</t>
  </si>
  <si>
    <t xml:space="preserve">Para el caso en particular tomaron  como indicador lo descrito en la acción. </t>
  </si>
  <si>
    <t xml:space="preserve">Se presenta la resolución actual y vigente para el recaudo de cartera y los avences  para la modificación. </t>
  </si>
  <si>
    <t>Anexan solicitud de parqueaderos para la custodia de   vehículos.</t>
  </si>
  <si>
    <t xml:space="preserve">Revisando los anexos incluidos para el desarrollo del control no se observa ni se encuentran procesos con estudios previos con aprobación ni procesos de contratacion adjudicados por  tanto se imposibilita avance y no se pondera la evidencia como elemento positivo del seguimiento. </t>
  </si>
  <si>
    <t>SPI-Pr-006 Procedimiento Rectificación De Áreas Y Linderos</t>
  </si>
  <si>
    <t>SPI-PR-008 Procedimiento De Modificación A Un Reglamento De Propiedad Horizontal</t>
  </si>
  <si>
    <t>SPI-PR-007 Procedimiento De Inscripción Del Reglamento De Propiedad Horizontal</t>
  </si>
  <si>
    <t>Al no existir un instrumento para la medición  se observa una plantilla  anexa para el informe tecnico de avaluo catastral no obstante se  posibilita que con la plantilla se logre un control</t>
  </si>
  <si>
    <t xml:space="preserve">No resulta considerable realizar evaluación por tanto no existe  indicador  que permita la evaluación del control. </t>
  </si>
  <si>
    <t>A pesar de la ausencia de indicador se registran evidencias para el seguimiento al control alcanzandose un cumplimiento</t>
  </si>
  <si>
    <t>· Informe proceso administración de la seguridad en la información.pdf.
 · Citación e Informe de Capacitación - AMB.pdf</t>
  </si>
  <si>
    <t xml:space="preserve">Documentos con los productos facturados en los meses de enero, febrero, marzo y abril </t>
  </si>
  <si>
    <t>Oficio</t>
  </si>
  <si>
    <t>Solicitudes de personal</t>
  </si>
  <si>
    <t>Consignaciones</t>
  </si>
  <si>
    <t>Informes de recaudo</t>
  </si>
  <si>
    <t>Soporte DRIVE</t>
  </si>
  <si>
    <t xml:space="preserve">CAPTURA DE PANTALLA SECOP 2 </t>
  </si>
  <si>
    <t xml:space="preserve">Formatos  </t>
  </si>
  <si>
    <t>Informe</t>
  </si>
  <si>
    <t xml:space="preserve">Normograma </t>
  </si>
  <si>
    <t>Actas de conciliación</t>
  </si>
  <si>
    <t>Semanal</t>
  </si>
  <si>
    <t>Cuatrimestral</t>
  </si>
  <si>
    <t>Circular expedida</t>
  </si>
  <si>
    <t xml:space="preserve">Cada vez que se produzca un retiro </t>
  </si>
  <si>
    <t>Informe de Auditoria realizada en la vigencia
Acta con las observaciones encontradas</t>
  </si>
  <si>
    <t>Pasivos exigibles-vigencias expiradas incorporados al presupuesto/ pasivos exigibles-vigencias expiradas canceladas</t>
  </si>
  <si>
    <t>Cobros realizados/total Municipios morosos</t>
  </si>
  <si>
    <t>Acta de colindancia</t>
  </si>
  <si>
    <t>Flujograma con procedimiento para la revisión de avalúos catastrales</t>
  </si>
  <si>
    <t>Plantilla de informe técnico de avaluó catastral</t>
  </si>
  <si>
    <t>3 Actas de reunión</t>
  </si>
  <si>
    <t>1. Publicación en la plataforma SECOP II
2. Se anexa evidencia de la publicación en la plataforma SIAOBSERVA
3.Se anexa evidencia de la publicación en la plataforma PAG WEB ENTIDAD</t>
  </si>
  <si>
    <t>Aplicación de las Directrices de Colombia Compra Eficiente, del Manual de contratación de la Entidad y demás disposiciones legales que regulan la contratación pública</t>
  </si>
  <si>
    <t>Asignación de supervisor idóneo, que ejecute labores relacionadas con el proceso del correspondiente contrato a supervisar.</t>
  </si>
  <si>
    <t>Capacitación de la normatividad Vigente, y en el Acto Administrativo  por medio cual se reglamenta el tramite de las peticiones y de la atención de quejas, reclamos y sugerencias en el AMB</t>
  </si>
  <si>
    <t xml:space="preserve">Cumplimiento del Decreto 726 de 2018 del Ministerio de Trabajo, Por el cual  se crea el Sistema de Certificación Electrónica de Tiempos Laborados (CETIL) con destino al reconocimiento de prestaciones pensionales. </t>
  </si>
  <si>
    <t xml:space="preserve">Procesos y procedimientos sistematizados en la plataforma de gestión de procesos bpm.gov sistema presupuestal siigo  - ppto net , sistema de seguridad en ejecución
</t>
  </si>
  <si>
    <t>Instalación y configuración de dispositivos de red para parametrizar una red segura Instalación de antivirus Actualización d aproches de Windows</t>
  </si>
  <si>
    <t>a) Oficio radicado por la profesional universitario de cobro coactivo y la Subdirectora  Administrativa y  Financiera  solicitando el personal.                                                                         b) Suministrar el personal solicitado.</t>
  </si>
  <si>
    <t>Plataforma INTEGRASOFT Y BPM,  que  permite registrar la información de los expedientes administrativos de cobro coactivo pendientes por dichas actividades.</t>
  </si>
  <si>
    <t>Revisión y modificación de la resolución 110 de enero de 2020 conforme a la ley (Art. 817 del Estatuto Tributario, artículos 9 y 10 de la ley 489 de 1998, Acuerdo metropolitano No. 006 de 2015 y recomendaciones emitidas por control interno de gestión sobre el particular).</t>
  </si>
  <si>
    <t>a) 9/04/2022
   b) 31/05/ 2022. 
 c) 30/06/2022</t>
  </si>
  <si>
    <t>a) Oficio radicado y/o correo electrónico.
b)Proyecto de acuerdo radicado ante la Junta y/o asunción de facultades directas..
c) Resoluciones modificadoras numeradas y firmadas.</t>
  </si>
  <si>
    <t>SEGUIMIENTO MAPA DE RIESGOS PRIMER CUATRIMESTRE VIGENCIA 2022</t>
  </si>
  <si>
    <t>Resoluciones:
1. No. 9 del 12 de enero del 2022
2.No. 201 del 6 de abril del 2022</t>
  </si>
  <si>
    <t>AVANCE  2do cuatrimestre</t>
  </si>
  <si>
    <t>1 al 3</t>
  </si>
  <si>
    <t>DESCRIPCIÓN</t>
  </si>
  <si>
    <t>Contratación</t>
  </si>
  <si>
    <t>Secretaría General</t>
  </si>
  <si>
    <t>Andres Rueda</t>
  </si>
  <si>
    <t>Responsable de remitir evidencias</t>
  </si>
  <si>
    <t>4</t>
  </si>
  <si>
    <t>Normograma</t>
  </si>
  <si>
    <t>Atención al Ciudadano</t>
  </si>
  <si>
    <t>6</t>
  </si>
  <si>
    <t>7</t>
  </si>
  <si>
    <t>8</t>
  </si>
  <si>
    <t>9 al 11</t>
  </si>
  <si>
    <t>12</t>
  </si>
  <si>
    <t>13 al 17</t>
  </si>
  <si>
    <t>18 al 20</t>
  </si>
  <si>
    <t>21 al 22</t>
  </si>
  <si>
    <t>23</t>
  </si>
  <si>
    <t>24 al 25</t>
  </si>
  <si>
    <t>26</t>
  </si>
  <si>
    <t>27 al 28</t>
  </si>
  <si>
    <t>29</t>
  </si>
  <si>
    <t>30</t>
  </si>
  <si>
    <t>31 al 36</t>
  </si>
  <si>
    <t>37 al 39</t>
  </si>
  <si>
    <t>40 al 49</t>
  </si>
  <si>
    <t>MAPA DE RIESGO - AMB 2022</t>
  </si>
  <si>
    <t xml:space="preserve">Gestión Documental </t>
  </si>
  <si>
    <t>Gestión Juridica</t>
  </si>
  <si>
    <t xml:space="preserve">SALTO DE NUMERACIÓN </t>
  </si>
  <si>
    <t>Responsable Oficina Gestora</t>
  </si>
  <si>
    <t>Subdireción Administrativa y Financiera</t>
  </si>
  <si>
    <t>Subdireción de Transporte</t>
  </si>
  <si>
    <t>Subdireción de Planeación e Infraestructura</t>
  </si>
  <si>
    <t>Sandra Acevedo</t>
  </si>
  <si>
    <t>Jesus Arenas
Camilo Corredor</t>
  </si>
  <si>
    <t>Acdul Sierra
Harold Sandoval</t>
  </si>
  <si>
    <t>Presupuesto</t>
  </si>
  <si>
    <t>Tesorería</t>
  </si>
  <si>
    <t>Almacen</t>
  </si>
  <si>
    <t>Sistemas</t>
  </si>
  <si>
    <t>Sistems</t>
  </si>
  <si>
    <t>Valorización</t>
  </si>
  <si>
    <t>Persuacivo</t>
  </si>
  <si>
    <t>Coativo</t>
  </si>
  <si>
    <t>Gestión Transporte Metropolitano</t>
  </si>
  <si>
    <t>Cesiones Tipo c</t>
  </si>
  <si>
    <t>Catastro</t>
  </si>
  <si>
    <t>Numeración
 RIESGO INTERNO</t>
  </si>
  <si>
    <t>Resoluciones:
1. No. 270  del 24 de Mayo del 2022
2.No. 377 del 08 de Julio del 2022
3.No. 401 del 29 de Julio del 2022</t>
  </si>
  <si>
    <t xml:space="preserve">se anexan los repctivos soportes </t>
  </si>
  <si>
    <t>Se adjunta evidencia de capacitación</t>
  </si>
  <si>
    <t xml:space="preserve">Se adjunta acta de comité número 3 y 4 donde se analizaron los estudios previos correspondientes a los contratos de one sytem y legal los cuales se adjunta en borrador presentado dentro del comité  y corresponde a los contratos 119 de 2022 y 132 de 2022 </t>
  </si>
  <si>
    <t>ACTAS Y ESTUDIOS PREVIOS</t>
  </si>
  <si>
    <t>Mediante correo electrónico del quince (15) de junio de 2022, se les recordó a los responsables el envió de la actualización del Normograma con fecha de corte 30 de junio de 2022.</t>
  </si>
  <si>
    <t>Mediante comunicación AMB SG 64 del 27 de julio de 2022, se rindió Informe al Secretario General sobre Actualización Normograma con corte a treinta (30) de junio  de 2022</t>
  </si>
  <si>
    <t>El veintisiete (27) de julio de 2022 se público en la pagina web del Area Metropolitana de Buccaramanga Normograma actualizado a fecha treinta (30) de junio de 2022.</t>
  </si>
  <si>
    <t>Correo electroncio y publicación en la pagina web de la entidad.</t>
  </si>
  <si>
    <t xml:space="preserve">Evidencia de los correos electronicos recibidos </t>
  </si>
  <si>
    <t xml:space="preserve">Se reporta semanalmente a las secretarias de las dependencias las  PQRSD que se encuentran pendientes por responder </t>
  </si>
  <si>
    <t>1. Muestra de comunicado interno enviado mendiate la plataforma BPM.Gov  socializando el procedimiento GJC-PR-002
2.Informe elaborado y publicado en la pagina web de la entidad.</t>
  </si>
  <si>
    <t>Se mantuvieron los contratos durante el cuatrimestre se está  a la espera de iniciar los nuevos contratos en el mes de septiembre</t>
  </si>
  <si>
    <t xml:space="preserve">listado de personas contratadas </t>
  </si>
  <si>
    <t>Se socializa por plataforma BPM el plan de conservación documental donde se encuentra el   proceso de control y seguimiento a la organización de los documentos de archivo</t>
  </si>
  <si>
    <t xml:space="preserve">Documentos enviado y soporte de envio en la plataforma </t>
  </si>
  <si>
    <t xml:space="preserve">se  aportada matriz de seguimiento a procesos judiciales </t>
  </si>
  <si>
    <t>se aduntan evidencias de tres funcionarios que se apartaron del cargo  CESAR AUGUSTO GARCIA GOMEZ, MARIA CLARA NIÑO GOMEZ  y OSCAR ARMANDO PISCIOTTI ROJAS</t>
  </si>
  <si>
    <t xml:space="preserve">Actividad dentro del termino </t>
  </si>
  <si>
    <t xml:space="preserve">Borradores de procedimientos en revision </t>
  </si>
  <si>
    <t>4 Procedimientos en revision</t>
  </si>
  <si>
    <t>Acto Administrativo</t>
  </si>
  <si>
    <t xml:space="preserve">La Subdirección de Transporte, viene inplementando previo a la formalizacion del acto administrativo ( la firma del Subdirector), revision de los actos administrativos por parte de otro funcionario diferente al funcionario que reliza la proyección con el fin de minimizar los errores aritmeticos y formales </t>
  </si>
  <si>
    <t>1. Planillas diligienciadas para control y registro de visitantes a la entidad</t>
  </si>
  <si>
    <t>Anexo pantallazos de las plataformas</t>
  </si>
  <si>
    <t xml:space="preserve">Actualmente las empresas de transporte publico invidual habilitas llevan cabo el reporte diario de registro de propietarios y conductores a traves de BPM adicionalmente se implemento el tramite de Autorizacion de Desintegracion Fisica a traves de la plantaforma de la entidad </t>
  </si>
  <si>
    <t>Se anexa soporte de la publicación ANEXO 18. 2</t>
  </si>
  <si>
    <t>Se anexa muestra aleatoria de los mismos. ANEXO 18.3</t>
  </si>
  <si>
    <t>Ver ANEXO 19</t>
  </si>
  <si>
    <t>ver ANEXO 20 Y 20.1</t>
  </si>
  <si>
    <t>Las evidencias se encuentram debidamente archivadas subdireccion administrativa y financiera</t>
  </si>
  <si>
    <t>ANEXO 22-1</t>
  </si>
  <si>
    <t>ANEXO 22-3</t>
  </si>
  <si>
    <t>N/A</t>
  </si>
  <si>
    <t>ANEXO 25-2</t>
  </si>
  <si>
    <t>ANEXO 28-1</t>
  </si>
  <si>
    <t>Se realizó publicacíon de ejecución de ingresos en la pagina web de la entidad, trimestre Abril-junio de 2022</t>
  </si>
  <si>
    <t xml:space="preserve">CGN, BOLETIN DEUDORES MOROSOS, EXOGENA Y DEUDA PUBLICA </t>
  </si>
  <si>
    <t>CONCILIACIONES BANCARIAS  DE LOS MESES DE ABRIL MAYO JUNIO  Y JULIO DE 2022</t>
  </si>
  <si>
    <t>Se realizaron un total de 5 entradas al almacén de insumos de consumo</t>
  </si>
  <si>
    <t xml:space="preserve">A la fecha el almacén no registra Activos fijos nuevos ingresados </t>
  </si>
  <si>
    <t xml:space="preserve">No se registran ingresos, ni egresos de activos al almacén </t>
  </si>
  <si>
    <t xml:space="preserve">ACTA DE CONCILIACION A JUNIO 2022 </t>
  </si>
  <si>
    <t>Evaluación de la red de datos del AMB</t>
  </si>
  <si>
    <t>En el nuevo proceso de contratacion de las cuentas de Gmail, se adquieren 16 LICENCIAS DE GOOGLE WORKSPACE BUSINESS STANDARD con una capacidad de almacenamiento en DRIVE de 32 TB.</t>
  </si>
  <si>
    <t>Se adjunta evidencia de los informes de  recaudo en la oficina de cobro persuasivo de los meses de Mayo a Agosto 2022 reportados a SAF.</t>
  </si>
  <si>
    <t xml:space="preserve">Se cumplio en su totalidad la acción mes a mes. 
Las evidencias corresponden a un Correo, cuadro (s) de reporte de consignaciones y consignaciones aportadas por los deudores.
                    </t>
  </si>
  <si>
    <t>a) Se cumplió la acción de solicitar personal antes del vencimiento del plazo en anterior cuatrimestre.
b) El personal relacionado en el anterior cuatrimestre culminó contrato durante el mes de agosto de 2022.  Se contrataron por el momento 4 abogados y 3 auxiliares administrativos se adjuntan actas de inicio</t>
  </si>
  <si>
    <t>a) Se cumplió con la acción antes del vencimiento. 
b) Si bien es cierto se contrato personal para la presente acción,  aún no ha sido posible que la totalidad de los procesos y documentos que los conforman se hayan subido a la plataforma BPM, teniendo en cuenta el gran volumen de la misma. Se contrataron nuevamente tres (3) auxiliares en agosto para cargue de expedientes.</t>
  </si>
  <si>
    <t>a)La Subdirectora Admninistrativa y Financiera cumplió la acción antes del vencimiento. 
b) No obstante haberse realizado comité de gestión de cartera el día 31 de agosto de 2022, queda pendiente la emisión del acto administrativo.</t>
  </si>
  <si>
    <t>a) La Profesional universitario y la Subdirectora Admninistrativa y Financiera cumplió la acción antes del vencimiento.
b) Pendiente</t>
  </si>
  <si>
    <t>1. (4) OFICIOS DE REQUERIMIENTO CON SU CORRESPONDIENTE CONSTACIA DE ENVIO.
1.1. INFORMES REMITIDOS POR LAS CURADURÍAS
2. (7) OFICIOS DE REQUERIMIENTO DEL CUMPLIMIENTO DE LAS OBLIGACIONES TIPO C (PROMOTORES - CURADURÍAS).</t>
  </si>
  <si>
    <t xml:space="preserve">"1. (4) OFICIOS DE REQUERIMIENTO CON SU CORRESPONDIENTE CONSTACIA DE ENVIO.
1.1. INFORMES REMITIDOS POR LAS CURADURÍAS
2. (7) OFICIOS DE REQUERIMIENTO DEL CUMPLIMIENTO DE LAS OBLIGACIONES TIPO C (PROMOTORES - CURADURÍAS)."
</t>
  </si>
  <si>
    <t xml:space="preserve">Plan estratégico de Mediano Plazo
Resolución de registro al EAT
Recomendaciones Plan de Mediano Plazo.
</t>
  </si>
  <si>
    <t xml:space="preserve">Listado en Exel generado por la plataforma BPM de los productos entregados.
SPI-PR-013 Procedimiento Solicitud Certificado Catastral Metropolitano
</t>
  </si>
  <si>
    <t>Documentos con los productos facturados en los meses de mayo, junio, julio y agosto (dos archivos con evidencias). Se evidencia un consecutivo de la facturación para seguimiento y control de la expedición de productos</t>
  </si>
  <si>
    <t>Flujograma proceso revisión de avalúos catastrales</t>
  </si>
  <si>
    <t>Se continúo usando el formato de revisión de avalúos catastrales con resumen de los datos existentes en la base de datos catastral en que se puede comparar de forma específica  lo hallado en la visita efectuada en campo, describiendo de forma clara y precisa la modificación que conlleva a dicha revisión y que facilita a quien revisa este informe.</t>
  </si>
  <si>
    <t>-CUADRO MAPA DE RIESGOS</t>
  </si>
  <si>
    <r>
      <rPr>
        <b/>
        <sz val="12"/>
        <rFont val="Arial"/>
        <family val="2"/>
      </rPr>
      <t>EVIDENCIAS:</t>
    </r>
    <r>
      <rPr>
        <sz val="12"/>
        <rFont val="Arial"/>
        <family val="2"/>
      </rPr>
      <t xml:space="preserve"> </t>
    </r>
    <r>
      <rPr>
        <b/>
        <sz val="12"/>
        <rFont val="Arial"/>
        <family val="2"/>
      </rPr>
      <t xml:space="preserve">a) </t>
    </r>
    <r>
      <rPr>
        <sz val="12"/>
        <rFont val="Arial"/>
        <family val="2"/>
      </rPr>
      <t xml:space="preserve">Se cumplió por SAF y se allegó evidencia en anterior informe. </t>
    </r>
    <r>
      <rPr>
        <sz val="12"/>
        <color rgb="FFFF0000"/>
        <rFont val="Arial"/>
        <family val="2"/>
      </rPr>
      <t xml:space="preserve">
</t>
    </r>
    <r>
      <rPr>
        <sz val="12"/>
        <rFont val="Arial"/>
        <family val="2"/>
      </rPr>
      <t xml:space="preserve">Se adjunta evidencia de la </t>
    </r>
    <r>
      <rPr>
        <b/>
        <sz val="12"/>
        <rFont val="Arial"/>
        <family val="2"/>
      </rPr>
      <t>OBSERVACIÓN</t>
    </r>
    <r>
      <rPr>
        <sz val="12"/>
        <rFont val="Arial"/>
        <family val="2"/>
      </rPr>
      <t xml:space="preserve"> con número 35.
</t>
    </r>
    <r>
      <rPr>
        <b/>
        <sz val="12"/>
        <rFont val="Arial"/>
        <family val="2"/>
      </rPr>
      <t>b y c)</t>
    </r>
    <r>
      <rPr>
        <sz val="12"/>
        <rFont val="Arial"/>
        <family val="2"/>
      </rPr>
      <t xml:space="preserve"> Siguen pendientes.               </t>
    </r>
    <r>
      <rPr>
        <b/>
        <sz val="12"/>
        <rFont val="Arial"/>
        <family val="2"/>
      </rPr>
      <t xml:space="preserve">  ANEXO 35</t>
    </r>
  </si>
  <si>
    <r>
      <t xml:space="preserve">a) La Subdirectora Admninistrativa y Financiera cumplió la acción antes del vencimiento, quedan pendientes las acciones señaladas en literales b) y c) .
</t>
    </r>
    <r>
      <rPr>
        <b/>
        <sz val="12"/>
        <color rgb="FF000000"/>
        <rFont val="Arial"/>
        <family val="2"/>
      </rPr>
      <t>OBSERVACIÓN</t>
    </r>
    <r>
      <rPr>
        <sz val="12"/>
        <color theme="1"/>
        <rFont val="Arial"/>
        <family val="2"/>
      </rPr>
      <t>: Es de anotar que el Dr. Mario Barragan Secretario General presentará a la próxima Junta Metropolitana los primeros casos con concepto técnico para surtir trámite de depuración y así continuar sucesivamente.</t>
    </r>
  </si>
  <si>
    <r>
      <rPr>
        <b/>
        <sz val="12"/>
        <rFont val="Arial"/>
        <family val="2"/>
      </rPr>
      <t xml:space="preserve"> a) </t>
    </r>
    <r>
      <rPr>
        <sz val="12"/>
        <rFont val="Arial"/>
        <family val="2"/>
      </rPr>
      <t>Se cumplió.</t>
    </r>
    <r>
      <rPr>
        <b/>
        <sz val="12"/>
        <rFont val="Arial"/>
        <family val="2"/>
      </rPr>
      <t xml:space="preserve">
 b) </t>
    </r>
    <r>
      <rPr>
        <sz val="12"/>
        <rFont val="Arial"/>
        <family val="2"/>
      </rPr>
      <t xml:space="preserve">Pendiente. </t>
    </r>
  </si>
  <si>
    <t>*Se socializó con equipo de radicación la EXIGENCIA DEL SPI-FO-055-V4. (LISTA DE CHEQUEO) Formato Unico de Solicitud de trámites catastrales.
 *Se Implementó pendón informativo de TRAMITES CATASTRALES MAS FRECUENTES. 
 *Se implementó a traves de la pagina web de la entidad en el link https://www.amb.gov.co/catastro/ la radicación de trámites y expedición de productos catastrales. Alli se encuentra el paso a paso para realizarlos, previo registro del usuario y cargue de anexos.</t>
  </si>
  <si>
    <t>1- Formato de acta de colindancia SPI-FO-052
2- Formato de oficio verificación para trámites catastrales con efectos registrales GDO-FO-028</t>
  </si>
  <si>
    <t xml:space="preserve">Realizar trámites catastrales sin seguir los requisitos definidos para la expedición de estos con el fin de obtener un beneficio propio, para terceros o para ambos. </t>
  </si>
  <si>
    <t>Procesos y procedimientos aprobados por calidad:
Spi-Pr-006 Procedimiento Rectificación De Áreas Y Linderos
Spi-Pr-008 Procedimiento De Modificación A Un Reglamento De Propiedad Horizontal
Spi-Pr-007 Procedimiento De Inscripción Del Reglamento De Propiedad Horizontal
Spi-Pr-005 Procedimiento Certificado De Plano Predial Catastral
Spi-Pr-009 Procedimiento Rectificación De La Información Del Propietario O Poseedor
Spi-Pr-010 Procedimiento Autoestimación De Avalúo
Spi-Pr-012 Procedimiento Rectificación Aspectos Que Afectan Avalúo
Spi-Pr-011 Procedimiento Revisión De Avalúos Catastrales
Spi-Pr-013 Procedimiento Solicitud Certificado Catastral Metropolitano
Spi-Pr-014 Cambio De Propietarios 
Procedimientos formulados y aprobados.
Procedimiento de englobe y desenglobe
Procedimiento de trámites catastrales con efectos registrales
Mutación de tercera
Mutación de quinta
Carta catastral
Complementación</t>
  </si>
  <si>
    <t xml:space="preserve">Se anexan los repctivos soportes </t>
  </si>
  <si>
    <t>NO APLICA</t>
  </si>
  <si>
    <t xml:space="preserve">Se realizo limpieza y fumigación el día 25 de marzo de 2022 por parte de Neomundo a las instalaciones de la entidad. De igual forma el responsable del archivo realiza actividades de organización diarias </t>
  </si>
  <si>
    <t>Se adjunta soportes de tres posesiones realizadas durante le periodo con los respectivos soportes de los formatos GTH-033 Lista de chequeo, GTH-FO-030 Confirmación de experiencia laboral y GTH-FO-031</t>
  </si>
  <si>
    <t>Apartarse del procedimiento establecido por la Subdirección de Transporte con el fin de obtener un beneficio particular.
Posibilidad del funcionario publico para desviar la  gestión de los tramites y actos administrativos.</t>
  </si>
  <si>
    <t>Con el fin de tener control al ingreso de los usuarios a las oficinas de la Subdireccón de Transportes, se acogio el formato codigo GAF-FO-137 Control y Registro de Visitantes a la Entidad implementado por la oficina Administrativa y Financiera</t>
  </si>
  <si>
    <t>Gestión de Cobro Aporte gastos de funcionamiento en mora a los Municipios que integran el AMB</t>
  </si>
  <si>
    <r>
      <rPr>
        <b/>
        <sz val="12"/>
        <rFont val="Arial"/>
        <family val="2"/>
      </rPr>
      <t>a)</t>
    </r>
    <r>
      <rPr>
        <sz val="12"/>
        <rFont val="Arial"/>
        <family val="2"/>
      </rPr>
      <t xml:space="preserve"> Ya se cumplió.
</t>
    </r>
    <r>
      <rPr>
        <b/>
        <sz val="12"/>
        <rFont val="Arial"/>
        <family val="2"/>
      </rPr>
      <t xml:space="preserve">b) </t>
    </r>
    <r>
      <rPr>
        <sz val="12"/>
        <rFont val="Arial"/>
        <family val="2"/>
      </rPr>
      <t>Pendiente.</t>
    </r>
  </si>
  <si>
    <t>1. FRENTE A LOS INMUEBLES A ENTREGAR POR PARTE DE MARVAL EN LA REVISIÓN DE CARA AL SANEAMIENTO PREDIAL NO SE PRESENTAN AFECTACIONES SOCIO PREDIALES, POR LO TANTO NO HAY LUGAR AL CONTROL URBANO FRENTE A ESTOS PROYECTOS.</t>
  </si>
  <si>
    <t>EVIDENCIA DE LOS RESPECTIVOS CERTIFICADOS</t>
  </si>
  <si>
    <t>Actividad dentro del termino ya se surtió la etapa previa de contratación del certificado necesario para la interacción Contrato 187 de 2022</t>
  </si>
  <si>
    <t>Actividad dentro del termino</t>
  </si>
  <si>
    <t>SEGUIMIENTO PRIMER CUATRIMESTRE</t>
  </si>
  <si>
    <t>SEGUIMIENTO SEGUNDO CUATRIMESTRE</t>
  </si>
  <si>
    <t>Carpeta Digital</t>
  </si>
  <si>
    <t>SG</t>
  </si>
  <si>
    <t>STM</t>
  </si>
  <si>
    <t>SAF</t>
  </si>
  <si>
    <t>SPI</t>
  </si>
  <si>
    <t xml:space="preserve">Se realiza capacitacion el dia 31 de agosto de 11am  a 12 m sobre  Orientación general estudios previos adquisición de bienes o servicios de características técnicas uniforme se adjunta soportes </t>
  </si>
  <si>
    <t>Actividad cumplida en el 1er trimestre 2022</t>
  </si>
  <si>
    <t xml:space="preserve">Se realiza seguimiento a los supervisores trimestralmente se envía solicitud de información por medio de la plataforma BPM y se revisan los respectivos soportes. alimentando el formato GJC-FO-195 se adjunta ejemplos enviados por cada supervisor </t>
  </si>
  <si>
    <t xml:space="preserve">Captura de pantalla BPM para seguimiento de supervisores y formato GJC-FO-195 con ejemplo de seguimiento </t>
  </si>
  <si>
    <t>Se envia circular numero 18 de fecha 31 de agosto de 2022</t>
  </si>
  <si>
    <t>Circular y envidencia de envío a trves de BPM</t>
  </si>
  <si>
    <t>Envío correos electónicos.</t>
  </si>
  <si>
    <t>Informe de seguimiento a la actualización del normograma.</t>
  </si>
  <si>
    <t>La plataforma genero alertas durante los meses de mayo y junio (a principios de julio se realizo cambio de servidor por tanto no se generan las alertas automaticamente sin embargo el sistema tiene la opcion de generar un informe de las pqrsd abiertas)</t>
  </si>
  <si>
    <t xml:space="preserve">
1.Teniendo en cuenta que el primer cuatrimestre se socializado la resolución 00415 de 2020 y la ley 2207 de 2022 recobro los términos se envió circular informativa a todas las dependencias para su conocimiento y fines pertinentes y adoptar la regla general dentro de la resolución. 
2. La capacitación esta programada para el ultimo trimestre del año teniendo en cuenta que se realización de una dentro del primer trimestre</t>
  </si>
  <si>
    <t>1. Muestra de comunicado Interno enviado mediante la plataforma BPM.Gov el dia 26 de mayo de 2022.
2. No Aplica</t>
  </si>
  <si>
    <t>1. Se socializó el Procedimeinto de las PQRSD de la Entidad.
2.Se elaboró y publico el  Informe de seguimiento de PQRSD de la Entidad (segundo timestre 2022).</t>
  </si>
  <si>
    <t xml:space="preserve">SIN EVIDENCIA </t>
  </si>
  <si>
    <t>SIN EVIDENCIA</t>
  </si>
  <si>
    <t xml:space="preserve">Correos de revisión de seguimiento al correo de notificaciones judiciales </t>
  </si>
  <si>
    <t>Se adjunta correos de revisión de seguimeinto al correo de notificaciones judiciales.</t>
  </si>
  <si>
    <t xml:space="preserve">Se adjunta 4 actas de comité de conciliacion </t>
  </si>
  <si>
    <t xml:space="preserve">Adjuntan 4 actas de comité de conciliacion </t>
  </si>
  <si>
    <t xml:space="preserve">Se adjunta informe de diferentes contratistas respecto a la representacion judicial </t>
  </si>
  <si>
    <t xml:space="preserve">Se adjuntan informe de diferentes contratistas respecto a la representacion judicial </t>
  </si>
  <si>
    <t xml:space="preserve"> uk6</t>
  </si>
  <si>
    <t>Circular informa fumigcaión</t>
  </si>
  <si>
    <t>Soportes de los formatos GTH-033 Lista de chequeo, GTH-FO-030 Confirmación de experiencia laboral y GTH-FO-031</t>
  </si>
  <si>
    <t>Se aduntan evidencias de tres funcionarios que se apartaron del cargo  CESAR AUGUSTO GARCIA GOMEZ, MARIA CLARA NIÑO GOMEZ  y OSCAR ARMANDO PISCIOTTI ROJAS</t>
  </si>
  <si>
    <t>Soporte del correo enviado  ANEXO 18.1</t>
  </si>
  <si>
    <t>Se envio documento  borrador del Acuerdo Metropolitano a Secretaria General para  revisión y demas tramites requeridos</t>
  </si>
  <si>
    <t>Se expidieron 76 Certificados de Disponibilidad Presupuestal los cuales fueron debidamente solicitados en BPM.</t>
  </si>
  <si>
    <t xml:space="preserve">Se anexa informe con los roles, enviado por el Ingeniero de Sistemas </t>
  </si>
  <si>
    <t>Se  incorporaron al ppto vigencia 2022 , por vigencias expiradas la suma $ 10.107.911.747,oo, de los cuales al corte del presente informe no se ha realizado pago alguno por dicho concepto, en virtud a que por parte de las oficinas gestoras no han radicado cuenta en la oficina financiera para pagos por dicho concepto. La Subdirección Administrativa y Financiera ha enviado correos a las oficinas gestoras recordando el estado en que se encuentran las mismas.</t>
  </si>
  <si>
    <t>ANEXO 21-1 verificación de las transacciones realizadas impresión y validación, correspondiente a una muestra aleatoria. aclarando que las demás evidencias reposan en archivo SAF en físico.</t>
  </si>
  <si>
    <t>Muestra aleatoría, las evidencias se encuentram debidamente archivadas Subdireccion Administrativa y Financiera</t>
  </si>
  <si>
    <t>Las evidencias se encuentran debidamente archivadas subdireccion administrativa y financiera</t>
  </si>
  <si>
    <t>Se anexan 2 pdfs con Acta 1 y Acta 2 de moficación del PAC y excel con el PAC actualizado a julio.</t>
  </si>
  <si>
    <t>Se adjunta oficios cobrando a Municipio de Bucaramanga, Piedecuesta y Girón.</t>
  </si>
  <si>
    <t>Correspondiente a una muestra aleatoria. aclarando que las demás evidencias reposan en archivo SAF en físico.</t>
  </si>
  <si>
    <t>ANEXO 23-1    ACTAS DE INGRESOS Y 3 ACTAS DE GASTOS  DE ABRIL A JUNIO DE 2022</t>
  </si>
  <si>
    <t xml:space="preserve">ANEXO 23-2      SE ADJUNTA NORMOGRAMA </t>
  </si>
  <si>
    <t>Adjuntan normograma a junio 30 de 2022</t>
  </si>
  <si>
    <t xml:space="preserve">  ANEXO 23-3       ENVIO CONCILIACION A JUNIO 2022 </t>
  </si>
  <si>
    <t>Conciliación a junio 2022</t>
  </si>
  <si>
    <t>ANEXO 23-5      CONCILIACIONES   REPOSAN EN LA SUBDIRECCION ADMINISTRATIVA Y FINANCIERA</t>
  </si>
  <si>
    <t xml:space="preserve">ANEXO 23-4 Envío de informes </t>
  </si>
  <si>
    <t>ANEXO 24-1      Inventario de elementos de consumo</t>
  </si>
  <si>
    <t>Se realiza la actualización del inventario de consumo registrando los elementos ingresados al almacén. Adjuntan archivo en excel.</t>
  </si>
  <si>
    <t>ANEXO 24-2       Se envía evidencia de las facturas y su respectiva nota de entrada a SIIGO</t>
  </si>
  <si>
    <t>ANEXO 24-3        Se adjuntan formatos GAF-FO-042 y GAF-FO-104</t>
  </si>
  <si>
    <t>Se usaron 60 formatos GAF-FO-042 de solicitud de elementos para la entrega de insumos a las oficinas del AMB y 145 formatos GAF-FO-104 Paz y Salvo almacén</t>
  </si>
  <si>
    <t xml:space="preserve">ANEXO 25-1   Se adjunta Inventarios de activos </t>
  </si>
  <si>
    <t xml:space="preserve">Se evidencia el registro de bienes identificados </t>
  </si>
  <si>
    <t>Se realizó contratación  en la tienda virtual de las cuentas de correo electrónico en la plataforma de Gmail, cuyo objeto es "ADQUISICIÓN DE 65 LICENCIAS DE GOOGLE WORKSPACE BUSINESS STARTER, 16 LICENCIAS DE GOOGLE WORKSPACE BUSINESS STANDARD DE LA PLATAFORMA GOOGLE PARA UN TOTAL DE 81 CUENTAS; 5 HORAS SOPORTE TÉCNICO PROACTIVO REMOTO Y 5 HORAS DE SOPORTE TÉCNICO REACTIVO REMOTO, CON EL FIN QUE LOS FUNCIONARIOS CUENTEN CON HERRAMIENTAS TECNOLÓGICAS QUE SON INDISPENSABLES PARA EL NORMAL DESARROLLO ADMINISTRATIVO Y MISIONAL DEL ÁREA METROPOLITANA DE BUCARAMANGA"
Se realizo la compra por SECOP II de la firam digital, cuyo objeto es "ADQUISICIÓN DE FIRMA DIGITAL PARA LA CERTIFICACIÓN DE TIEMPOS LABORADOS A TRAVÉS DEL SISTEMA CETIL DEL MINISTERIO DE HACIENDA Y CRÉDITO PÚBLICO, DE CONFORMIDAD CON LAS CONDICIONES TÉCNICAS EXIGIDAS POR LA ENTIDAD."
PRESTACIÓN DE SERVICIOS PARA EL USO Y SOPORTE DE LA OPERACIÓN DE LA PLATAFORMA REQUERIDA PARA LA GESTION CATASTRAL A CARGO DEL ÁREA METROPOLITANA DE BUCARAMANGA
Se esta adelantando proceso contractual para la compra de antivirus informático y telefonÍa IP</t>
  </si>
  <si>
    <t>ANEXO 26- ACCION 2
* Formatos diligenciados de mantenimientos preventivo (PDF)</t>
  </si>
  <si>
    <t>ANEXO 26 -ACCION 1
* Orden de compra 92343 cuentas de correo
* Aceptacion de la oferta CAMERFIRMA COLOMBIA S.A.S
* Acta de Inicio ONE SYSTEM
* Cotizaciones AMB Proyecto telefonía IP 
* Cotizaciones  ANTIVIRUS
* AMB_Proyecto telefonía IP_Agosto 2022</t>
  </si>
  <si>
    <t xml:space="preserve"> ANEXO 26- ACCION 3 
*Acta de Actualización AMB 2022 - Integrasoft</t>
  </si>
  <si>
    <t xml:space="preserve">
Se adjunta 37 ordenes de servicio de mantenimiento preventivos</t>
  </si>
  <si>
    <t xml:space="preserve">Se continua con el contrato de la "PRESTACION DE SERVICIOS PARA LA ACTUALIZACION, MANTENIMIENTO Y DESARROLLO DE LOS MODULOS DE LA PLATAFORMA BPM.GOV, SlIGO Y PRESUPUESTO.NET.Se anexa como evidencia acta de actualización </t>
  </si>
  <si>
    <t>ANEXO 27       Informe Gamma Ingenieros</t>
  </si>
  <si>
    <t>Informe y Cotización presentada.</t>
  </si>
  <si>
    <t>ANEXO 28 -ACCION 2
* Almacenamiento - Consola de administración Gmail</t>
  </si>
  <si>
    <t xml:space="preserve">ANEXO 29    reportes enviados a correo -                 </t>
  </si>
  <si>
    <t>Se Adjunta correos enviados a la SAF solictando espacio independiente y mobiliarios idoneos para el archivo de la oficina de cobro persuasivo.</t>
  </si>
  <si>
    <t xml:space="preserve">ANEXO 30         2 Correos Enviados -                       </t>
  </si>
  <si>
    <t xml:space="preserve">ANEXO 31             EVIDENCIAS:   31.1. -31.2.-31.3.-31.4.
                        </t>
  </si>
  <si>
    <t>Se están realizando las gestiones pertinentes por la Subdirectora Administrativa y Financiera.</t>
  </si>
  <si>
    <t xml:space="preserve">EVIDENCIAS: 33.1.1. </t>
  </si>
  <si>
    <t>Se viene cumpliendo en oportunidad con la presente acción mes a mes. Anexan PDF con certificacion de la SAF sobre la reunion.</t>
  </si>
  <si>
    <t xml:space="preserve">ANEXO 33-2                EVIDENCIAS: a) Ya se cumplió. 
b) 33.2.1. - 33.2.2. - 33.2.3. - 33.2.4. </t>
  </si>
  <si>
    <t xml:space="preserve">ANEXO 34             EVIDENCIAS: a) Se cumplió.
 b) 34.1. - 34.2. y 34.3. </t>
  </si>
  <si>
    <t xml:space="preserve">1. (4) OFICIOS DE REQUERIMIENTO CON SU CORRESPONDIENTE CONSTACIA DE ENVIO.
1.1. INFORMES REMITIDOS POR LAS CURADURÍAS
2. (7) OFICIOS DE REQUERIMIENTO DEL CUMPLIMIENTO DE LAS OBLIGACIONES TIPO C (PROMOTORES - CURADURÍAS)."
</t>
  </si>
  <si>
    <t>Cumplida en 1er trimestre 2022.</t>
  </si>
  <si>
    <t xml:space="preserve">12 actas de comité de contración mensuales realizadas para la presente periodo  ( enero - abril ) del 2022 </t>
  </si>
  <si>
    <t xml:space="preserve">11 actas de comité de contratación mensuales realizadas para la presente periodo  ( Mayo - Agosto ) del 2022 </t>
  </si>
  <si>
    <t>Se pudo constatar con la revisión de las 11 actas que la evidencia es oportuno.</t>
  </si>
  <si>
    <t>Se pudo verificar acorde a las evidencias presentadas, que se cumplión con la activiadad pactada.</t>
  </si>
  <si>
    <t xml:space="preserve">Se realiza capacitacion el dia 31 de agosto de 11am  a 12 m sobre  orientación general estudios previos adquisición de bienes o servicios de características técnicas uniforme se adjunta soportes </t>
  </si>
  <si>
    <t>Se verificó la realización de la capacitación con los soportes anexados, cumpliendo con la actividad pactada.</t>
  </si>
  <si>
    <t>Se constato en las actas de comité de contratación No. 3 y 4 el análisis de estudios previos, por lo anterior se da cumplimiento a la actividad pactada.</t>
  </si>
  <si>
    <t>Se pudo verificar mediante los certificados de idoneidad anexos el cumplimiento de la actividad pactada.</t>
  </si>
  <si>
    <t>Se verificó la publicación en SECOP II, SIA OBSERVA y página WEB de la entidad, por lo anterior de da cumplimiento a la actividad pactada.</t>
  </si>
  <si>
    <t>Se pudo evidenciar el cumplimiento de la actividad pactada mediante captura de pantalla BPM para seguimiento de supervisores y formato GJC-FO-195 con ejemplo de seguimiento.</t>
  </si>
  <si>
    <t>Se pudo verificar el envío de la Circular #18/2022 a traves del BPM, cumpliendo con la actvidad pactada.</t>
  </si>
  <si>
    <t>Se constato  el envío del correo electrónico recordando la actualziación del normograma, cumpliendo con la actvidad pactada.</t>
  </si>
  <si>
    <t>Se pudo verificar el envíon del informe que se genera sobre la actualización del Normograma, por lo anterior se da cumplimiento a la actividad pactada.</t>
  </si>
  <si>
    <t>Se pudo verificar mediante correos electronicos enviados el reporte semanal de las PQRS, por lo anterior se da cumplimiento a la actividad pactada.</t>
  </si>
  <si>
    <t>Se pudo verificar el cumplimiento de la actividad con el listado de personas contratadas anexa.</t>
  </si>
  <si>
    <t>Se verificaron los documentos enviados y el soporte de envio en la plataforma BPM. Por lo anterior se puede dar cumplimiento a la actividad pactada.</t>
  </si>
  <si>
    <t xml:space="preserve"> Cuatro (4) actas de comité de conciliacion </t>
  </si>
  <si>
    <t xml:space="preserve">Se adjuntan 4 actas de comité de conciliacion, por lo anterior se da por cumplida la actividad pactada. </t>
  </si>
  <si>
    <t>Se verifico mediante correos de revisión de seguimiento al correo de notificaciones judiciales, cumpliendo con esto, la actividad pactada.</t>
  </si>
  <si>
    <t>Se pudo verificar con los informes de diferentes contratistas respecto a la representacion judicial, por lo anterior se da por cumplidad la actividad pactada.</t>
  </si>
  <si>
    <t xml:space="preserve">Se  aportada matriz de seguimiento a procesos judiciales </t>
  </si>
  <si>
    <t>Se constato que la matriz de seguimiento a procesos judiciales aportada como evidencia cumple con la actividad pactada.</t>
  </si>
  <si>
    <t>Se constató la publicación de la actualización del normograma a traves de la pagina web por lo anterior se da cumplimiento a la actividad pactada.</t>
  </si>
  <si>
    <t>Se verifico las evidencias con la generación de alertas pero solo presentan mes de mayo y junio, por lo anterior la actividad se cumplio parcialmente.</t>
  </si>
  <si>
    <t xml:space="preserve">
1.Teniendo en cuenta que el primer cuatrimestre se socializado la resolución 00415 de 2020 y la ley 2207 de 2022 recobro los términos se envió circular informativa a todas las dependencias para su conocimiento y fines pertinentes y adoptar la regla general dentro de la resolución. 
2. La capacitación esta programada para el ultimo trimestre del año teniendo en cuenta que se realización de una dentro del primer trimestre</t>
  </si>
  <si>
    <t>1.Se pudo verificar el comunicado Interno enviado mediante la plataforma BPM.GOV el dia 26 de mayo de 2022, por lo anterior se da cumplimiento a la actividad pactada.
2. Se encuentra dentro del plazo, queda en seguimiento del próximo cuatrimestre.</t>
  </si>
  <si>
    <t xml:space="preserve">Se reporta semanalmente a las secretarias de las dependencias las  PQRSD que se encuentran pendientes por responder. </t>
  </si>
  <si>
    <t>1. Se constato mediante muestra el comunicado interno enviado a trves de la plataforma BPM.Gov  socializando el procedimiento GJC-PR-002.
2. Se pudo verifiar el Informe elaborado y publicado en la pagina web de la entidad.
Por lo anterior se da cumplimiento a la actividad pactada.</t>
  </si>
  <si>
    <t>1. Se socializó el Procedimeinto de las PQRSD de la Entidad.
2.Se elaboró y publico el  Informe de seguimiento de PQRSD de la Entidad (segundo timestre 2022).</t>
  </si>
  <si>
    <t>Se mantuvieron los contratos durante el cuatrimestre se está  a la espera de iniciar los nuevos contratos en el mes de septiembre.</t>
  </si>
  <si>
    <t>La Circular presentada tiene fecha de marzo (1er cuatrimestre) así mismo informa que las áreas fumigadas seran recepción y atención al público, y no refiere el archivo de la entidad; ademas no hay evidencias de las actividades de organización por parte del responsable. 
Por lo anterior las evidencias no convalidan la actividad pactada.</t>
  </si>
  <si>
    <t>Se pudo evidenciar el diligenciamiento de los formatos GTH-033 Lista de chequeo, GTH-FO-030 Confirmación de experiencia laboral y GTH-FO-031, para tres funcionarios, con lo anterior se da por cumplida la actividad pactada.</t>
  </si>
  <si>
    <t>Se adjuntan evidencias de tres funcionarios que se apartaron del cargo  CESAR AUGUSTO GARCIA GOMEZ, MARIA CLARA NIÑO GOMEZ  y OSCAR ARMANDO PISCIOTTI ROJAS</t>
  </si>
  <si>
    <t>Se verificaron los formatos diligenciados por tres funcionarios que se apartaron del cargo  CESAR AUGUSTO GARCIA GOMEZ, MARIA CLARA NIÑO GOMEZ  y OSCAR ARMANDO PISCIOTTI ROJAS, cumpliendo con la actividad pactada.</t>
  </si>
  <si>
    <t>Acto administrativo en pdf y word</t>
  </si>
  <si>
    <t>1. PDF con planillas diligienciadas para control y registro de visitantes a la entidad.
2. Excel con informe BPM con tiempo de trámites</t>
  </si>
  <si>
    <t>Se pudo observar con planilla GAF-FO-137 Control y Registro de Visitantes a la Entidad,relación de BPM con tiempos de recepción y emisión de trámites. Por lo anterior se cumple con la actividad pactada.</t>
  </si>
  <si>
    <t>Anexan capturas de pantalla de BPM trámite de desintegración, y un formato TRM-FO-028 Autorizacion de Desintegracion Fisica a traves de la plantaforma de la entidad y una presentacion en power point con información del artículo 2 2 1 3 8 9 Sistema de Información y registro de conductores.</t>
  </si>
  <si>
    <t>La evidencia presentada no convalida la actividad pactada.</t>
  </si>
  <si>
    <t>1. Correo electrónico y  borrador del Acuerdo Metropolitano a Secretaria General para  revisión y demas tramites requeridos.
2. Sin evidencia.
3. Sin evidencia.</t>
  </si>
  <si>
    <t>Se informó que no hay procesos con fechas cercanas a la prescripción por lo tanto no pueden anexar evidencia soporte.</t>
  </si>
  <si>
    <t>Se anexa publicacion en página web de la ejecución de ingresos.</t>
  </si>
  <si>
    <t>Se constato la publicacíon de ejecución de ingresos en la pagina web de la entidad, 2o trimestre abril-junio de 2022.</t>
  </si>
  <si>
    <t>Se anexa muestra aleatoria de 76 CDPS expedidos.</t>
  </si>
  <si>
    <t>Documento en PDF</t>
  </si>
  <si>
    <t>Archivos pds con correos electrónicos enviados</t>
  </si>
  <si>
    <t>Se evidencia  correo electrónico enviado por la Profesional Universitrario - Presupuesto a las oficinas gestoras con información sobre el estado de las vigencias expiradas y envio del acto administrativo de su incorporación al presupuesto. Por lo anterior se puede convalidar la evidencia con la actividad.</t>
  </si>
  <si>
    <t>Se observa solo 4  del total de procedimientos de la ST en borrador. Lo cual genera un cumplimiento parcial de la actividad pactada.</t>
  </si>
  <si>
    <t>Se pudo constatar en acto administrativo adjnuto que previo a la firma del Subdirector de Transporte, existe revision por parte de otro funcionario diferente al funcionario que reliza la proyección con el fin de minimizar los errores aritmeticos y formales, con lo anterior se da por cumplida la actividad pactada.</t>
  </si>
  <si>
    <t>Se observa copia de correo electrónico con envio documento  borrador del Acuerdo Metropolitano a Secretaria General para  revisión y demas tramites requeridos.Por lo anterior se determina un cumplimiento parcial de las actividades pactadas.</t>
  </si>
  <si>
    <t>Se observa la expedición de Certificados de Disponibilidad Presupuestal los cuales fueron debidamente solicitados en BPM, con lo que podemos confirmar el cumplimiento de la actividad pactada.</t>
  </si>
  <si>
    <t>Se observa una relación de roles y no un informe con los roles verificados, por lo anterior no se pudo verificar el cumplimiento de  la actividad pactada.</t>
  </si>
  <si>
    <t>Sin evidencia.</t>
  </si>
  <si>
    <t>No se puede determinar cumplimiento de actividad.</t>
  </si>
  <si>
    <t>Anexan 2 pdfs con Acta 1 y Acta 2 de moficación del PAC y excel con el PAC actualizado a julio.</t>
  </si>
  <si>
    <t>Se adjuntan 10 pdfs con oficios cobrando a Municipio de Bucaramanga, Piedecuesta y Girón.</t>
  </si>
  <si>
    <t>Se observan 10 archivos en pdf con oficios cobrando a los Municipios de Bucaramanga, Piedecuesta y Girón, sin evidencia que soporte el  envió de las mismas, además no se informa si la actividad es para los cuatro municipios solo lo hacen para tres. El cumplimiento de la actividad es parcial.</t>
  </si>
  <si>
    <t>Se observa tres pdf como evidencia de acta de conciliacion ,corrrespondiente a una muestra aleatoria.Por lo anterior se puede determinar el cumplimiento de la actividad pactada.</t>
  </si>
  <si>
    <t>Se publicaron en página web los actos administrativos que facultan a la entidad para laborar sabados con el fin de cumplir el calendario contractual. Por lo anterior se puede determinar el cumplimiento de la actividad pactada.</t>
  </si>
  <si>
    <t>Se puede observar muestra, con el comprobante de egreso 815 y el registro de la transacción bacaria.Por lo anterior se puede determinar el cumplimiento de la actividad pactada.</t>
  </si>
  <si>
    <t>Se observan  2 pdfs con Acta 1 y Acta 2 de moficación del PAC y un cuadro en excel con el PAC. Por lo anterior se puede determinar el cumplimiento de la actividad pactada.</t>
  </si>
  <si>
    <t>Se puede observar un archivo pdf con el normograma de la entidad con corte a junio 30 de 2022. Por lo anterior se puede determinar el cumplimiento de la actividad pactada.</t>
  </si>
  <si>
    <t>ACTAS DE INGRESOS Y 3 ACTAS DE GASTOS  DE ABRIL A JUNIO DE 2022</t>
  </si>
  <si>
    <t xml:space="preserve">ADJUNTAN NORMOGRAMA </t>
  </si>
  <si>
    <t xml:space="preserve">CONCILIACION A JUNIO 2022 </t>
  </si>
  <si>
    <t xml:space="preserve">Se observa archivo en excel con conciliación de inventarios a junio 2022 según descripción.Por lo anterior se puede determinar el cumplimiento de la actividad pactada. </t>
  </si>
  <si>
    <t>ENVIO DE INFORMES</t>
  </si>
  <si>
    <t>ARCHIVO CONCILIACIONES</t>
  </si>
  <si>
    <t xml:space="preserve">Se pudo verificar que los 8 archivos adjuntos son de envíos  a CGN, boletin de deudores morosoes, información exogena y deuda pública.Por lo anterior se puede determinar el cumplimiento de la actividad pactada. </t>
  </si>
  <si>
    <t xml:space="preserve">Se observa una muestra de las conciliaciones bancarias. Por lo anterior se puede determinar el cumplimiento de la actividad pactada. </t>
  </si>
  <si>
    <t xml:space="preserve">INVENTARIO DE ELEMENTOS DE CONSUMO </t>
  </si>
  <si>
    <t xml:space="preserve">Se observa inventario de elementos de consumo registrando los elementos ingresados al almacén. Adjuntan archivo en excel. Por lo anterior se puede determinar el cumplimiento de la actividad pactada. </t>
  </si>
  <si>
    <t xml:space="preserve">Se observa con la evidencia adjunta que realizaron un total de 5 entradas al almacén de insumos de consumo. Por lo anterior se puede determinar el cumplimiento de la actividad pactada. </t>
  </si>
  <si>
    <t>Adjuntan formatos GAF-FO-042 y GAF-FO-104 diligenciados</t>
  </si>
  <si>
    <t xml:space="preserve">Se observan 60 formatos GAF-FO-042 de solicitud de elementos para la entrega de insumos a las oficinas del AMB y 145 formatos GAF-FO-104 Paz y Salvo almacén.  Por lo anterior se puede determinar el cumplimiento de la actividad pactada. </t>
  </si>
  <si>
    <t xml:space="preserve">Sin evidencia, porque a la fecha de corte el almacén no registra activos fijos nuevos ingresados </t>
  </si>
  <si>
    <t xml:space="preserve">Sin evidencia, no se registran ingresos, ni egresos de activos al almacén. </t>
  </si>
  <si>
    <t>FACTURAS Y SU NOTA DE ENTRADA A SIIGO.</t>
  </si>
  <si>
    <t xml:space="preserve">Se adjunta Inventarios de activos </t>
  </si>
  <si>
    <t xml:space="preserve">Se pudo evidenciar un archivo plano generado por SIIGO con la relación de activos fijos de la entidad.  Por lo anterior se puede determinar el cumplimiento de la actividad pactada. </t>
  </si>
  <si>
    <t>Se adjunta archivo excel relacionando los activos fijos por dependecias.</t>
  </si>
  <si>
    <t>Se observa un archivo con una relacion de activos y no un acta de conciliación como se pacto en la actividad e indicador. Por lo anterior las evidencias presentadas no convalidad la actvidad pactada.</t>
  </si>
  <si>
    <t>Se adjunta como soporte:
* Orden de compra 92343 cuentas de correo
* Aceptacion de la oferta CAMERFIRMA COLOMBIA S.A.S
* Acta de Inicio ONE SYSTEM
* Cotizaciones AMB Proyecto telefonía IP 
* Cotizaciones  ANTIVIRUS
* AMB_Proyecto telefonía IP_Agosto 2022</t>
  </si>
  <si>
    <t>Se pudo observar que se realizó contratación  en la tienda virtual de las cuentas de correo electrónico en la plataforma de Gmail, cuyo objeto es "ADQUISICIÓN DE 65 LICENCIAS DE GOOGLE WORKSPACE BUSINESS STARTER, 16 LICENCIAS DE GOOGLE WORKSPACE BUSINESS STANDARD DE LA PLATAFORMA GOOGLE PARA UN TOTAL DE 81 CUENTAS; 5 HORAS SOPORTE TÉCNICO PROACTIVO REMOTO Y 5 HORAS DE SOPORTE TÉCNICO REACTIVO REMOTO, CON EL FIN QUE LOS FUNCIONARIOS CUENTEN CON HERRAMIENTAS TECNOLÓGICAS QUE SON INDISPENSABLES PARA EL NORMAL DESARROLLO ADMINISTRATIVO Y MISIONAL DEL ÁREA METROPOLITANA DE BUCARAMANGA"
Se realizo la compra por SECOP II de la firma digital, cuyo objeto es "ADQUISICIÓN DE FIRMA DIGITAL PARA LA CERTIFICACIÓN DE TIEMPOS LABORADOS A TRAVÉS DEL SISTEMA CETIL DEL MINISTERIO DE HACIENDA Y CRÉDITO PÚBLICO, DE CONFORMIDAD CON LAS CONDICIONES TÉCNICAS EXIGIDAS POR LA ENTIDAD."
PRESTACIÓN DE SERVICIOS PARA EL USO Y SOPORTE DE LA OPERACIÓN DE LA PLATAFORMA REQUERIDA PARA LA GESTION CATASTRAL A CARGO DEL ÁREA METROPOLITANA DE BUCARAMANGA
Se esta adelantando proceso contractual para la compra de antivirus informático y telefonÍa IP.
Por lo anterior se puede determinar el cumplimiento de la actvidad pactada.</t>
  </si>
  <si>
    <t xml:space="preserve">
Se observan 37 ordenes de servicio de mantenimiento preventivos diligenciados. Por lo anterior se puede determinar el cumplimiento de la actividad pactada. </t>
  </si>
  <si>
    <t>Anexan acta de actualización de BPM</t>
  </si>
  <si>
    <t>Se observa acta de actualización del BPM que hace parte del contrato de la "PRESTACION DE SERVICIOS PARA LA ACTUALIZACION, MANTENIMIENTO Y DESARROLLO DE LOS MODULOS DE LA PLATAFORMA BPM.GOV, SlIGO Y PRESUPUESTO.NET. Por lo anterior las evidencias presentadas convalidad la actvidad pactada.</t>
  </si>
  <si>
    <t>Adjuntan informe de GAMA Ingenieros</t>
  </si>
  <si>
    <t>Se observa un informe donde se evalua la red de datos del AMB.Por lo anterior se da por cumplida la actividad pactada.</t>
  </si>
  <si>
    <t>Adjunta documento word con información de almacenamiento - consola de administración gmail e informan que se encuentra en proceso de contratación de cuentas en Gmail para 16 licencias con capacidad 32 TB.</t>
  </si>
  <si>
    <t>La evidencia presentada no convalida la actividad pactada, ya que apenas estan en proceso contraactual para adquisición de licencias.</t>
  </si>
  <si>
    <t>Adjuntan reportes enviados via correo electrónico.</t>
  </si>
  <si>
    <t>Se observan los informes de  recaudo en la oficina de cobro persuasivo de los meses de Mayo a Agosto 2022 reportados mediante correo electrónico a SAF.</t>
  </si>
  <si>
    <t>Esta actividad se cumplio 1er cuatrimestre</t>
  </si>
  <si>
    <t>Adjuntan reporte de consignaciones de mayo, junio, julio y agosto 2022</t>
  </si>
  <si>
    <t>Adjuntan acta de inicio de los contratos de prestación de servicios No. 204, 212, 213, 214 de 2022</t>
  </si>
  <si>
    <t xml:space="preserve">Se observa el cumplimiento de la actividad al enviar mensualmente el reporte de las consignaciones via correo eletrónico.  Por lo anterior se da por cumplida la activiadad pactada.                   </t>
  </si>
  <si>
    <t xml:space="preserve">Se adjuntan 4 pdfs con actas de inicio de CPS
</t>
  </si>
  <si>
    <t>actividad a) pero no de la b), por lo anterior el cumplimiento es parcial.</t>
  </si>
  <si>
    <t>Actividad a) cumplida 1er trimestre y b) SIN EVIDENCIA</t>
  </si>
  <si>
    <t>Actividad a) cumplida 1er trimestre,  b) y c) SIN EVIDENCIA</t>
  </si>
  <si>
    <t>Adjuntan 3 archivos: 1. (4) OFICIOS DE REQUERIMIENTO CON SU CORRESPONDIENTE CONSTACIA DE ENVIO.
1.1. INFORMES REMITIDOS POR LAS CURADURÍAS
2. (7) OFICIOS DE REQUERIMIENTO DEL CUMPLIMIENTO DE LAS OBLIGACIONES TIPO C (PROMOTORES - CURADURÍAS).</t>
  </si>
  <si>
    <t>Se observan 4 oficios con constancia de envio, informes remitidos por curadurias y 7 oficio de la obligaciones tipo C. Por lo anterior se evidencia el cumplimiento de la actvidad pactada.</t>
  </si>
  <si>
    <t>Sin evidencia</t>
  </si>
  <si>
    <t xml:space="preserve">Anexos: -Listado en Exel generado por la plataforma BPM de los productos entregados.
-SPI-PR-013 Procedimiento Solicitud Certificado Catastral Metropolitano
</t>
  </si>
  <si>
    <t>No cuenta con indicador, ni fecha de cumplimiento, por lo anterior no es posible realizar seguimiento a las actividades pactadas.</t>
  </si>
  <si>
    <t>Adjuntan archivos con documentos con los productos facturados en los meses de mayo, junio, julio y agosto (dos archivos con evidencias). Se evidencia un consecutivo de la facturación para seguimiento y control de la expedición de productos</t>
  </si>
  <si>
    <t>Adjunta archivos con Procesos y procedimientos aprobados por calidad:
Spi-Pr-006 Procedimiento Rectificación De Áreas Y Linderos
Spi-Pr-008 Procedimiento De Modificación A Un Reglamento De Propiedad Horizontal
Spi-Pr-007 Procedimiento De Inscripción Del Reglamento De Propiedad Horizontal
Spi-Pr-005 Procedimiento Certificado De Plano Predial Catastral
Spi-Pr-009 Procedimiento Rectificación De La Información Del Propietario O Poseedor
Spi-Pr-010 Procedimiento Autoestimación De Avalúo
Spi-Pr-012 Procedimiento Rectificación Aspectos Que Afectan Avalúo
Spi-Pr-011 Procedimiento Revisión De Avalúos Catastrales
Spi-Pr-013 Procedimiento Solicitud Certificado Catastral Metropolitano
Spi-Pr-014 Cambio De Propietarios 
Procedimientos formulados y aprobados.
Procedimiento de englobe y desenglobe
Procedimiento de trámites catastrales con efectos registrales
Mutación de tercera
Mutación de quinta
Carta catastral
Complementación</t>
  </si>
  <si>
    <t>Adjuntan : 1- Formato de acta de colindancia SPI-FO-052
2- Formato de oficio verificación para trámites catastrales con efectos registrales GDO-FO-028</t>
  </si>
  <si>
    <t>Se informa que continúan usando el formato de revisión de avalúos catastrales con resumen de los datos existentes en la base de datos catastral en que se puede comparar de forma específica  lo hallado en la visita efectuada en campo, describiendo de forma clara y precisa la modificación que conlleva a dicha revisión y que facilita a quien revisa este informe.</t>
  </si>
  <si>
    <t>No cuenta con responsable,  indicador, ni fecha de cumplimiento, por lo anterior no es posible realizar seguimiento a las actividades pactadas.</t>
  </si>
  <si>
    <t>Se adjunta evidencia de la socializacion con equipo de radicación la EXIGENCIA DEL SPI-FO-055-V4. (LISTA DE CHEQUEO) Formato Unico de Solicitud de trámites catastrales.
 *Se Implementó pendón informativo de TRAMITES CATASTRALES MAS FRECUENTES. 
 *Se implementó a traves de la pagina web de la entidad en el link https://www.amb.gov.co/catastro/ la radicación de trámites y expedición de productos catastrales. Alli se encuentra el paso a paso para realizarlos, previo registro del usuario y cargue de anexos.</t>
  </si>
  <si>
    <t>No cuenta con control, actividad,  responsable,  indicador, ni fecha de cumplimiento, por lo anterior no es posible realizar seguimiento a las actividades pactadas.</t>
  </si>
  <si>
    <t>SEGUIMIENTO MAPA DE RIESGOS SEGUNDO CUATRIMESTRE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</si>
</sst>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0"/>
      <name val="Arial"/>
      <family val="2"/>
    </font>
    <font>
      <b/>
      <sz val="10"/>
      <name val="Arial"/>
      <family val="2"/>
    </font>
    <font>
      <sz val="10"/>
      <color rgb="FF000000"/>
      <name val="Tahoma"/>
      <family val="2"/>
    </font>
    <font>
      <b/>
      <sz val="10"/>
      <color rgb="FF000000"/>
      <name val="Tahoma"/>
      <family val="2"/>
    </font>
    <font>
      <sz val="12"/>
      <color rgb="FF000000"/>
      <name val="Tahoma"/>
      <family val="2"/>
    </font>
    <font>
      <sz val="14"/>
      <color rgb="FF000000"/>
      <name val="Tahoma"/>
      <family val="2"/>
    </font>
    <font>
      <b/>
      <sz val="9"/>
      <color rgb="FF000000"/>
      <name val="Tahoma"/>
      <family val="2"/>
    </font>
    <font>
      <sz val="9"/>
      <color rgb="FF000000"/>
      <name val="Tahoma"/>
      <family val="2"/>
    </font>
    <font>
      <b/>
      <sz val="12"/>
      <color rgb="FF000000"/>
      <name val="Tahoma"/>
      <family val="2"/>
    </font>
    <font>
      <sz val="11"/>
      <color rgb="FF000000"/>
      <name val="Tahoma"/>
      <family val="2"/>
    </font>
    <font>
      <b/>
      <sz val="11"/>
      <color rgb="FF000000"/>
      <name val="Tahoma"/>
      <family val="2"/>
    </font>
    <font>
      <b/>
      <sz val="14"/>
      <color rgb="FF000000"/>
      <name val="Tahoma"/>
      <family val="2"/>
    </font>
    <font>
      <b/>
      <sz val="8"/>
      <color rgb="FF000000"/>
      <name val="Tahoma"/>
      <family val="2"/>
    </font>
    <font>
      <sz val="8"/>
      <color rgb="FF000000"/>
      <name val="Tahoma"/>
      <family val="2"/>
    </font>
    <font>
      <b/>
      <i/>
      <sz val="14"/>
      <color rgb="FF000000"/>
      <name val="Tahoma"/>
      <family val="2"/>
    </font>
    <font>
      <b/>
      <i/>
      <sz val="16"/>
      <color rgb="FF000000"/>
      <name val="Tahoma"/>
      <family val="2"/>
    </font>
    <font>
      <sz val="10"/>
      <color rgb="FF000000"/>
      <name val="Arial"/>
      <family val="2"/>
    </font>
    <font>
      <sz val="10"/>
      <color rgb="FFFFFFFF"/>
      <name val="Arial"/>
      <family val="2"/>
    </font>
    <font>
      <b/>
      <sz val="12"/>
      <name val="Arial"/>
      <family val="2"/>
    </font>
    <font>
      <b/>
      <sz val="16"/>
      <name val="Arial"/>
      <family val="2"/>
    </font>
    <font>
      <b/>
      <sz val="10"/>
      <name val="Tahoma"/>
      <family val="2"/>
    </font>
    <font>
      <b/>
      <sz val="10"/>
      <name val="Arial"/>
      <family val="2"/>
      <charset val="1"/>
    </font>
    <font>
      <b/>
      <sz val="8"/>
      <name val="Arial"/>
      <family val="2"/>
      <charset val="1"/>
    </font>
    <font>
      <b/>
      <sz val="8"/>
      <name val="Tahoma"/>
      <family val="2"/>
    </font>
    <font>
      <sz val="10"/>
      <name val="Arial"/>
      <family val="2"/>
      <charset val="1"/>
    </font>
    <font>
      <sz val="12"/>
      <name val="Arial"/>
      <family val="2"/>
    </font>
    <font>
      <b/>
      <i/>
      <sz val="16"/>
      <name val="Arial"/>
      <family val="2"/>
    </font>
    <font>
      <sz val="12"/>
      <name val="Tahoma"/>
      <family val="2"/>
    </font>
    <font>
      <sz val="12"/>
      <name val="Arial"/>
      <family val="2"/>
      <charset val="1"/>
    </font>
    <font>
      <b/>
      <sz val="11"/>
      <name val="Arial"/>
      <family val="2"/>
    </font>
    <font>
      <b/>
      <sz val="11"/>
      <name val="Arial"/>
      <family val="2"/>
      <charset val="1"/>
    </font>
    <font>
      <b/>
      <sz val="12"/>
      <name val="Tahoma"/>
      <family val="2"/>
    </font>
    <font>
      <sz val="12"/>
      <color rgb="FFFFFF99"/>
      <name val="Tahoma"/>
      <family val="2"/>
    </font>
    <font>
      <sz val="10"/>
      <color theme="1"/>
      <name val="Arial"/>
      <family val="2"/>
    </font>
    <font>
      <b/>
      <sz val="10"/>
      <color theme="1"/>
      <name val="Arial"/>
      <family val="2"/>
    </font>
    <font>
      <strike/>
      <sz val="10"/>
      <name val="Arial"/>
      <family val="2"/>
    </font>
    <font>
      <sz val="8"/>
      <name val="Calibri"/>
      <family val="2"/>
      <scheme val="minor"/>
    </font>
    <font>
      <b/>
      <sz val="14"/>
      <color theme="1"/>
      <name val="Calibri"/>
      <family val="2"/>
      <scheme val="minor"/>
    </font>
    <font>
      <sz val="12"/>
      <color rgb="FFFFFFFF"/>
      <name val="Arial"/>
      <family val="2"/>
    </font>
    <font>
      <sz val="12"/>
      <color theme="1"/>
      <name val="Arial"/>
      <family val="2"/>
    </font>
    <font>
      <b/>
      <sz val="12"/>
      <color theme="0"/>
      <name val="Arial"/>
      <family val="2"/>
    </font>
    <font>
      <b/>
      <sz val="12"/>
      <color theme="1" tint="4.9989318521683403E-2"/>
      <name val="Arial"/>
      <family val="2"/>
    </font>
    <font>
      <b/>
      <sz val="12"/>
      <color theme="1"/>
      <name val="Arial"/>
      <family val="2"/>
    </font>
    <font>
      <sz val="12"/>
      <color rgb="FF000000"/>
      <name val="Arial"/>
      <family val="2"/>
    </font>
    <font>
      <b/>
      <sz val="12"/>
      <color rgb="FF000000"/>
      <name val="Arial"/>
      <family val="2"/>
    </font>
    <font>
      <sz val="12"/>
      <color rgb="FFFF0000"/>
      <name val="Arial"/>
      <family val="2"/>
    </font>
    <font>
      <sz val="11"/>
      <color theme="1"/>
      <name val="Arial"/>
      <family val="2"/>
    </font>
    <font>
      <b/>
      <sz val="14"/>
      <name val="Arial"/>
      <family val="2"/>
    </font>
    <font>
      <b/>
      <sz val="11"/>
      <color theme="1"/>
      <name val="Arial"/>
      <family val="2"/>
    </font>
    <font>
      <u/>
      <sz val="11"/>
      <color theme="10"/>
      <name val="Calibri"/>
      <family val="2"/>
      <scheme val="minor"/>
    </font>
    <font>
      <sz val="9"/>
      <color indexed="81"/>
      <name val="Tahoma"/>
      <family val="2"/>
    </font>
    <font>
      <b/>
      <sz val="9"/>
      <color indexed="81"/>
      <name val="Tahoma"/>
      <family val="2"/>
    </font>
    <font>
      <sz val="9"/>
      <color theme="1"/>
      <name val="Arial"/>
      <family val="2"/>
    </font>
  </fonts>
  <fills count="28">
    <fill>
      <patternFill patternType="none"/>
    </fill>
    <fill>
      <patternFill patternType="gray125"/>
    </fill>
    <fill>
      <patternFill patternType="solid">
        <fgColor rgb="FFFFFF00"/>
        <bgColor rgb="FF000000"/>
      </patternFill>
    </fill>
    <fill>
      <patternFill patternType="solid">
        <fgColor rgb="FFFFC000"/>
        <bgColor rgb="FF000000"/>
      </patternFill>
    </fill>
    <fill>
      <patternFill patternType="solid">
        <fgColor rgb="FFB7FEB2"/>
        <bgColor rgb="FF000000"/>
      </patternFill>
    </fill>
    <fill>
      <patternFill patternType="solid">
        <fgColor rgb="FFB2F5FE"/>
        <bgColor rgb="FF000000"/>
      </patternFill>
    </fill>
    <fill>
      <patternFill patternType="solid">
        <fgColor rgb="FFFFFFFF"/>
        <bgColor rgb="FF000000"/>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7" tint="0.59999389629810485"/>
        <bgColor rgb="FFFFFF66"/>
      </patternFill>
    </fill>
    <fill>
      <patternFill patternType="solid">
        <fgColor theme="7" tint="0.59999389629810485"/>
        <bgColor rgb="FF008080"/>
      </patternFill>
    </fill>
    <fill>
      <patternFill patternType="solid">
        <fgColor theme="7" tint="0.59999389629810485"/>
        <bgColor rgb="FFD9D9D9"/>
      </patternFill>
    </fill>
    <fill>
      <patternFill patternType="solid">
        <fgColor theme="0" tint="-0.249977111117893"/>
        <bgColor indexed="64"/>
      </patternFill>
    </fill>
    <fill>
      <patternFill patternType="solid">
        <fgColor rgb="FFFFFF99"/>
        <bgColor rgb="FF000000"/>
      </patternFill>
    </fill>
    <fill>
      <patternFill patternType="solid">
        <fgColor rgb="FFFFE598"/>
        <bgColor rgb="FFFFE598"/>
      </patternFill>
    </fill>
    <fill>
      <patternFill patternType="solid">
        <fgColor rgb="FF00FF00"/>
        <bgColor rgb="FF00FF00"/>
      </patternFill>
    </fill>
    <fill>
      <patternFill patternType="solid">
        <fgColor theme="4" tint="0.59999389629810485"/>
        <bgColor rgb="FF000000"/>
      </patternFill>
    </fill>
    <fill>
      <patternFill patternType="solid">
        <fgColor theme="4"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theme="9" tint="0.59999389629810485"/>
        <bgColor rgb="FF000000"/>
      </patternFill>
    </fill>
    <fill>
      <patternFill patternType="solid">
        <fgColor theme="9" tint="0.59999389629810485"/>
        <bgColor indexed="64"/>
      </patternFill>
    </fill>
  </fills>
  <borders count="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0" fillId="0" borderId="0" applyNumberFormat="0" applyFill="0" applyBorder="0" applyAlignment="0" applyProtection="0"/>
  </cellStyleXfs>
  <cellXfs count="707">
    <xf numFmtId="0" fontId="0" fillId="0" borderId="0" xfId="0"/>
    <xf numFmtId="0" fontId="1" fillId="6" borderId="0" xfId="0" applyFont="1" applyFill="1" applyBorder="1" applyProtection="1">
      <protection locked="0"/>
    </xf>
    <xf numFmtId="0" fontId="18" fillId="6" borderId="0" xfId="0" applyFont="1" applyFill="1" applyBorder="1" applyProtection="1">
      <protection locked="0"/>
    </xf>
    <xf numFmtId="0" fontId="18" fillId="6" borderId="0" xfId="0" applyFont="1" applyFill="1" applyBorder="1" applyAlignment="1" applyProtection="1">
      <alignment horizontal="center" vertical="justify"/>
      <protection locked="0"/>
    </xf>
    <xf numFmtId="0" fontId="18" fillId="6" borderId="0" xfId="0" applyFont="1" applyFill="1" applyBorder="1" applyAlignment="1" applyProtection="1">
      <alignment vertical="center"/>
      <protection locked="0"/>
    </xf>
    <xf numFmtId="0" fontId="28" fillId="0" borderId="0" xfId="0" applyFont="1" applyAlignment="1" applyProtection="1">
      <alignment horizontal="center" vertical="justify"/>
      <protection locked="0"/>
    </xf>
    <xf numFmtId="0" fontId="1" fillId="6" borderId="0" xfId="0" applyFont="1" applyFill="1" applyBorder="1" applyAlignment="1" applyProtection="1">
      <alignment horizontal="justify"/>
      <protection locked="0"/>
    </xf>
    <xf numFmtId="0" fontId="1" fillId="10" borderId="4"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protection locked="0"/>
    </xf>
    <xf numFmtId="49" fontId="22" fillId="8" borderId="4" xfId="0" applyNumberFormat="1" applyFont="1" applyFill="1" applyBorder="1" applyAlignment="1" applyProtection="1">
      <alignment horizontal="center" vertical="center" wrapText="1"/>
      <protection locked="0"/>
    </xf>
    <xf numFmtId="0" fontId="2" fillId="8" borderId="3" xfId="0" applyFont="1" applyFill="1" applyBorder="1" applyAlignment="1" applyProtection="1">
      <alignment horizontal="center"/>
      <protection locked="0"/>
    </xf>
    <xf numFmtId="0" fontId="2" fillId="8" borderId="4" xfId="0"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49" fontId="31" fillId="8" borderId="4" xfId="0" applyNumberFormat="1" applyFont="1" applyFill="1" applyBorder="1" applyAlignment="1" applyProtection="1">
      <alignment horizontal="center" vertical="center" wrapText="1"/>
      <protection locked="0"/>
    </xf>
    <xf numFmtId="0" fontId="26" fillId="9" borderId="3" xfId="0" applyFont="1" applyFill="1" applyBorder="1" applyAlignment="1" applyProtection="1">
      <alignment horizontal="center" vertical="center" wrapText="1"/>
      <protection locked="0"/>
    </xf>
    <xf numFmtId="49" fontId="22" fillId="8" borderId="5" xfId="0" applyNumberFormat="1" applyFont="1" applyFill="1" applyBorder="1" applyAlignment="1" applyProtection="1">
      <alignment horizontal="center" vertical="center" wrapText="1"/>
      <protection locked="0"/>
    </xf>
    <xf numFmtId="0" fontId="0" fillId="7" borderId="0" xfId="0" applyFill="1" applyBorder="1"/>
    <xf numFmtId="0" fontId="21" fillId="5" borderId="3" xfId="0" applyFont="1" applyFill="1" applyBorder="1" applyAlignment="1" applyProtection="1">
      <alignment horizontal="center" vertical="center" wrapText="1"/>
      <protection locked="0"/>
    </xf>
    <xf numFmtId="0" fontId="33" fillId="16" borderId="7" xfId="0" applyFont="1" applyFill="1" applyBorder="1" applyAlignment="1" applyProtection="1">
      <alignment vertical="center"/>
    </xf>
    <xf numFmtId="0" fontId="33" fillId="16" borderId="8" xfId="0" applyFont="1" applyFill="1" applyBorder="1" applyAlignment="1" applyProtection="1">
      <alignment vertical="center"/>
    </xf>
    <xf numFmtId="0" fontId="33" fillId="16" borderId="6" xfId="0" applyFont="1" applyFill="1" applyBorder="1" applyAlignment="1" applyProtection="1">
      <alignment vertical="center"/>
    </xf>
    <xf numFmtId="0" fontId="33" fillId="16" borderId="11" xfId="0" applyFont="1" applyFill="1" applyBorder="1" applyAlignment="1" applyProtection="1">
      <alignment vertical="center"/>
    </xf>
    <xf numFmtId="0" fontId="33" fillId="16" borderId="0" xfId="0" applyFont="1" applyFill="1" applyBorder="1" applyAlignment="1" applyProtection="1">
      <alignment vertical="center"/>
    </xf>
    <xf numFmtId="0" fontId="33" fillId="16" borderId="12" xfId="0" applyFont="1" applyFill="1" applyBorder="1" applyAlignment="1" applyProtection="1">
      <alignment vertical="center"/>
    </xf>
    <xf numFmtId="0" fontId="33" fillId="16" borderId="13" xfId="0" applyFont="1" applyFill="1" applyBorder="1" applyAlignment="1" applyProtection="1">
      <alignment vertical="center"/>
    </xf>
    <xf numFmtId="0" fontId="33" fillId="16" borderId="14" xfId="0" applyFont="1" applyFill="1" applyBorder="1" applyAlignment="1" applyProtection="1">
      <alignment vertical="center"/>
    </xf>
    <xf numFmtId="0" fontId="33" fillId="16" borderId="9" xfId="0" applyFont="1" applyFill="1" applyBorder="1" applyAlignment="1" applyProtection="1">
      <alignment vertical="center"/>
    </xf>
    <xf numFmtId="0" fontId="21" fillId="5" borderId="4"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center" vertical="center" wrapText="1"/>
      <protection locked="0"/>
    </xf>
    <xf numFmtId="0" fontId="2" fillId="10" borderId="3" xfId="0" applyFont="1" applyFill="1" applyBorder="1" applyAlignment="1" applyProtection="1">
      <alignment horizontal="center" vertical="center" wrapText="1"/>
      <protection locked="0"/>
    </xf>
    <xf numFmtId="0" fontId="2" fillId="10" borderId="4"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wrapText="1"/>
      <protection locked="0"/>
    </xf>
    <xf numFmtId="0" fontId="0" fillId="9" borderId="20" xfId="0" applyFill="1" applyBorder="1" applyAlignment="1">
      <alignment horizontal="center" vertical="center" wrapText="1"/>
    </xf>
    <xf numFmtId="0" fontId="2" fillId="9" borderId="3" xfId="0" applyFont="1" applyFill="1" applyBorder="1" applyAlignment="1" applyProtection="1">
      <alignment horizontal="center" vertical="center" wrapText="1"/>
      <protection locked="0"/>
    </xf>
    <xf numFmtId="0" fontId="21" fillId="9" borderId="3" xfId="0" applyFont="1" applyFill="1" applyBorder="1" applyAlignment="1" applyProtection="1">
      <alignment horizontal="center" vertical="center" wrapText="1"/>
      <protection locked="0"/>
    </xf>
    <xf numFmtId="0" fontId="1" fillId="9" borderId="3" xfId="0" applyFont="1" applyFill="1" applyBorder="1" applyAlignment="1" applyProtection="1">
      <alignment horizontal="left" vertical="center" wrapText="1"/>
      <protection locked="0"/>
    </xf>
    <xf numFmtId="0" fontId="22" fillId="8" borderId="3" xfId="0" applyFont="1" applyFill="1" applyBorder="1" applyAlignment="1" applyProtection="1">
      <alignment horizontal="center" vertical="center" wrapText="1"/>
      <protection locked="0"/>
    </xf>
    <xf numFmtId="0" fontId="1" fillId="8" borderId="3" xfId="0" applyFont="1" applyFill="1" applyBorder="1" applyAlignment="1">
      <alignment horizontal="left" vertical="center" wrapText="1"/>
    </xf>
    <xf numFmtId="0" fontId="22" fillId="8" borderId="4" xfId="0" applyFont="1" applyFill="1" applyBorder="1" applyAlignment="1" applyProtection="1">
      <alignment horizontal="center" vertical="center" wrapText="1"/>
      <protection locked="0"/>
    </xf>
    <xf numFmtId="0" fontId="22" fillId="8" borderId="5" xfId="0" applyFont="1" applyFill="1" applyBorder="1" applyAlignment="1" applyProtection="1">
      <alignment horizontal="center" vertical="center" wrapText="1"/>
      <protection locked="0"/>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9" borderId="28" xfId="0" applyFont="1" applyFill="1" applyBorder="1" applyAlignment="1" applyProtection="1">
      <alignment horizontal="center" vertical="center" wrapText="1"/>
      <protection locked="0"/>
    </xf>
    <xf numFmtId="0" fontId="39" fillId="6" borderId="0" xfId="0" applyFont="1" applyFill="1" applyBorder="1" applyAlignment="1" applyProtection="1">
      <alignment vertical="center"/>
      <protection locked="0"/>
    </xf>
    <xf numFmtId="0" fontId="40" fillId="0" borderId="0" xfId="0" applyFont="1" applyAlignment="1">
      <alignment horizontal="center" vertical="center"/>
    </xf>
    <xf numFmtId="0" fontId="42" fillId="21" borderId="53" xfId="0" applyFont="1" applyFill="1" applyBorder="1" applyAlignment="1" applyProtection="1">
      <alignment horizontal="center" vertical="center" wrapText="1"/>
      <protection locked="0"/>
    </xf>
    <xf numFmtId="0" fontId="42" fillId="21" borderId="51" xfId="0" applyFont="1" applyFill="1" applyBorder="1" applyAlignment="1" applyProtection="1">
      <alignment horizontal="center" vertical="center" wrapText="1"/>
      <protection locked="0"/>
    </xf>
    <xf numFmtId="0" fontId="42" fillId="21" borderId="54" xfId="0" applyFont="1" applyFill="1" applyBorder="1" applyAlignment="1" applyProtection="1">
      <alignment horizontal="center" vertical="center" wrapText="1"/>
      <protection locked="0"/>
    </xf>
    <xf numFmtId="0" fontId="42" fillId="21" borderId="54" xfId="0" applyFont="1" applyFill="1" applyBorder="1" applyAlignment="1" applyProtection="1">
      <alignment horizontal="center" vertical="center" textRotation="90" wrapText="1"/>
      <protection locked="0"/>
    </xf>
    <xf numFmtId="0" fontId="42" fillId="22" borderId="54" xfId="0" applyFont="1" applyFill="1" applyBorder="1" applyAlignment="1" applyProtection="1">
      <alignment horizontal="center" vertical="center" wrapText="1"/>
      <protection locked="0"/>
    </xf>
    <xf numFmtId="0" fontId="43" fillId="0" borderId="0" xfId="0" applyFont="1" applyAlignment="1">
      <alignment horizontal="center" vertical="center"/>
    </xf>
    <xf numFmtId="0" fontId="40" fillId="0" borderId="10" xfId="0" applyFont="1" applyFill="1" applyBorder="1" applyAlignment="1" applyProtection="1">
      <alignment horizontal="justify" vertical="center" wrapText="1"/>
      <protection locked="0"/>
    </xf>
    <xf numFmtId="49" fontId="40" fillId="0" borderId="10" xfId="0" applyNumberFormat="1" applyFont="1" applyFill="1" applyBorder="1" applyAlignment="1" applyProtection="1">
      <alignment horizontal="justify" vertical="center" wrapText="1"/>
      <protection locked="0"/>
    </xf>
    <xf numFmtId="0" fontId="40" fillId="0" borderId="10" xfId="0" applyFont="1" applyFill="1" applyBorder="1" applyAlignment="1" applyProtection="1">
      <alignment horizontal="center" vertical="center" wrapText="1"/>
      <protection locked="0"/>
    </xf>
    <xf numFmtId="9" fontId="40" fillId="0" borderId="10" xfId="0" applyNumberFormat="1" applyFont="1" applyFill="1" applyBorder="1" applyAlignment="1" applyProtection="1">
      <alignment horizontal="center" vertical="center" wrapText="1"/>
      <protection locked="0"/>
    </xf>
    <xf numFmtId="0" fontId="40" fillId="0" borderId="0" xfId="0" applyFont="1" applyFill="1" applyAlignment="1">
      <alignment horizontal="center" vertical="center"/>
    </xf>
    <xf numFmtId="0" fontId="40" fillId="0" borderId="3" xfId="0" applyFont="1" applyFill="1" applyBorder="1" applyAlignment="1" applyProtection="1">
      <alignment horizontal="justify" vertical="center" wrapText="1"/>
      <protection locked="0"/>
    </xf>
    <xf numFmtId="49" fontId="40" fillId="0" borderId="3" xfId="0" applyNumberFormat="1" applyFont="1" applyFill="1" applyBorder="1" applyAlignment="1" applyProtection="1">
      <alignment horizontal="justify" vertical="center" wrapText="1"/>
      <protection locked="0"/>
    </xf>
    <xf numFmtId="9" fontId="40" fillId="0" borderId="3" xfId="0" applyNumberFormat="1" applyFont="1" applyFill="1" applyBorder="1" applyAlignment="1" applyProtection="1">
      <alignment horizontal="center" vertical="center" wrapText="1"/>
      <protection locked="0"/>
    </xf>
    <xf numFmtId="0" fontId="40" fillId="0" borderId="22" xfId="0" applyFont="1" applyFill="1" applyBorder="1" applyAlignment="1" applyProtection="1">
      <alignment horizontal="justify" vertical="center" wrapText="1"/>
      <protection locked="0"/>
    </xf>
    <xf numFmtId="49" fontId="40" fillId="0" borderId="22" xfId="0" applyNumberFormat="1" applyFont="1" applyFill="1" applyBorder="1" applyAlignment="1" applyProtection="1">
      <alignment horizontal="justify" vertical="center" wrapText="1"/>
      <protection locked="0"/>
    </xf>
    <xf numFmtId="0" fontId="40" fillId="0" borderId="22" xfId="0" applyFont="1" applyFill="1" applyBorder="1" applyAlignment="1" applyProtection="1">
      <alignment horizontal="center" vertical="center" wrapText="1"/>
      <protection locked="0"/>
    </xf>
    <xf numFmtId="0" fontId="40" fillId="0" borderId="17" xfId="0" applyFont="1" applyFill="1" applyBorder="1" applyAlignment="1" applyProtection="1">
      <alignment horizontal="justify" vertical="center" wrapText="1"/>
      <protection locked="0"/>
    </xf>
    <xf numFmtId="49" fontId="40" fillId="0" borderId="17" xfId="0" applyNumberFormat="1" applyFont="1" applyFill="1" applyBorder="1" applyAlignment="1" applyProtection="1">
      <alignment horizontal="justify" vertical="center" wrapText="1"/>
      <protection locked="0"/>
    </xf>
    <xf numFmtId="0" fontId="40" fillId="0" borderId="17" xfId="0" applyFont="1" applyFill="1" applyBorder="1" applyAlignment="1" applyProtection="1">
      <alignment horizontal="center" vertical="center" wrapText="1"/>
      <protection locked="0"/>
    </xf>
    <xf numFmtId="9" fontId="40" fillId="0" borderId="17" xfId="0" applyNumberFormat="1" applyFont="1" applyFill="1" applyBorder="1" applyAlignment="1" applyProtection="1">
      <alignment horizontal="center" vertical="center" wrapText="1"/>
      <protection locked="0"/>
    </xf>
    <xf numFmtId="0" fontId="40" fillId="0" borderId="3" xfId="0" applyFont="1" applyFill="1" applyBorder="1" applyAlignment="1" applyProtection="1">
      <alignment horizontal="center" vertical="center" wrapText="1"/>
      <protection locked="0"/>
    </xf>
    <xf numFmtId="9" fontId="40" fillId="0" borderId="22" xfId="0" applyNumberFormat="1" applyFont="1" applyFill="1" applyBorder="1" applyAlignment="1" applyProtection="1">
      <alignment horizontal="center" vertical="center" wrapText="1"/>
      <protection locked="0"/>
    </xf>
    <xf numFmtId="9" fontId="40" fillId="0" borderId="5" xfId="0" applyNumberFormat="1" applyFont="1" applyFill="1" applyBorder="1" applyAlignment="1" applyProtection="1">
      <alignment horizontal="center" vertical="center" wrapText="1"/>
      <protection locked="0"/>
    </xf>
    <xf numFmtId="0" fontId="40" fillId="0" borderId="10" xfId="0" applyFont="1" applyFill="1" applyBorder="1" applyAlignment="1">
      <alignment horizontal="justify" vertical="center" wrapText="1"/>
    </xf>
    <xf numFmtId="0" fontId="40" fillId="0" borderId="0" xfId="0" applyFont="1" applyFill="1" applyAlignment="1">
      <alignment vertical="center"/>
    </xf>
    <xf numFmtId="9" fontId="40" fillId="0" borderId="4" xfId="0" applyNumberFormat="1"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49" fontId="40" fillId="23" borderId="17" xfId="0" applyNumberFormat="1" applyFont="1" applyFill="1" applyBorder="1" applyAlignment="1" applyProtection="1">
      <alignment horizontal="justify" vertical="center" wrapText="1"/>
      <protection locked="0"/>
    </xf>
    <xf numFmtId="14" fontId="40" fillId="0" borderId="17" xfId="0" applyNumberFormat="1" applyFont="1" applyFill="1" applyBorder="1" applyAlignment="1" applyProtection="1">
      <alignment horizontal="center" vertical="center" wrapText="1"/>
      <protection locked="0"/>
    </xf>
    <xf numFmtId="49" fontId="40" fillId="23" borderId="3" xfId="0" applyNumberFormat="1" applyFont="1" applyFill="1" applyBorder="1" applyAlignment="1" applyProtection="1">
      <alignment horizontal="justify" vertical="center" wrapText="1"/>
      <protection locked="0"/>
    </xf>
    <xf numFmtId="14" fontId="40" fillId="0" borderId="3" xfId="0" applyNumberFormat="1" applyFont="1" applyFill="1" applyBorder="1" applyAlignment="1" applyProtection="1">
      <alignment horizontal="center" vertical="center" wrapText="1"/>
      <protection locked="0"/>
    </xf>
    <xf numFmtId="49" fontId="40" fillId="23" borderId="22" xfId="0" applyNumberFormat="1" applyFont="1" applyFill="1" applyBorder="1" applyAlignment="1" applyProtection="1">
      <alignment horizontal="justify" vertical="center" wrapText="1"/>
      <protection locked="0"/>
    </xf>
    <xf numFmtId="14" fontId="40" fillId="0" borderId="22" xfId="0" applyNumberFormat="1" applyFont="1" applyFill="1" applyBorder="1" applyAlignment="1" applyProtection="1">
      <alignment horizontal="center" vertical="center" wrapText="1"/>
      <protection locked="0"/>
    </xf>
    <xf numFmtId="0" fontId="40" fillId="0" borderId="15" xfId="0" applyFont="1" applyFill="1" applyBorder="1" applyAlignment="1" applyProtection="1">
      <alignment horizontal="justify" vertical="center" wrapText="1"/>
      <protection locked="0"/>
    </xf>
    <xf numFmtId="0" fontId="43" fillId="0" borderId="51" xfId="0" applyFont="1" applyFill="1" applyBorder="1" applyAlignment="1" applyProtection="1">
      <alignment horizontal="center" vertical="center" wrapText="1"/>
      <protection locked="0"/>
    </xf>
    <xf numFmtId="0" fontId="40" fillId="0" borderId="53" xfId="0" applyFont="1" applyFill="1" applyBorder="1" applyAlignment="1" applyProtection="1">
      <alignment horizontal="justify" vertical="center" wrapText="1"/>
      <protection locked="0"/>
    </xf>
    <xf numFmtId="0" fontId="40" fillId="0" borderId="54" xfId="0" applyFont="1" applyFill="1" applyBorder="1" applyAlignment="1" applyProtection="1">
      <alignment horizontal="justify" vertical="center" wrapText="1"/>
      <protection locked="0"/>
    </xf>
    <xf numFmtId="0" fontId="40" fillId="0" borderId="54" xfId="0" applyFont="1" applyFill="1" applyBorder="1" applyAlignment="1" applyProtection="1">
      <alignment horizontal="center" vertical="center" wrapText="1"/>
      <protection locked="0"/>
    </xf>
    <xf numFmtId="49" fontId="40" fillId="0" borderId="54" xfId="0" applyNumberFormat="1" applyFont="1" applyFill="1" applyBorder="1" applyAlignment="1" applyProtection="1">
      <alignment horizontal="justify" vertical="center" wrapText="1"/>
      <protection locked="0"/>
    </xf>
    <xf numFmtId="0" fontId="40" fillId="0" borderId="54" xfId="0" applyFont="1" applyFill="1" applyBorder="1" applyAlignment="1">
      <alignment horizontal="center" vertical="center" wrapText="1"/>
    </xf>
    <xf numFmtId="9" fontId="40" fillId="0" borderId="54" xfId="0" applyNumberFormat="1" applyFont="1" applyFill="1" applyBorder="1" applyAlignment="1" applyProtection="1">
      <alignment horizontal="center" vertical="center" wrapText="1"/>
      <protection locked="0"/>
    </xf>
    <xf numFmtId="0" fontId="40" fillId="0" borderId="17" xfId="0" applyFont="1" applyFill="1" applyBorder="1" applyAlignment="1" applyProtection="1">
      <alignment horizontal="justify" vertical="center"/>
      <protection locked="0"/>
    </xf>
    <xf numFmtId="0" fontId="40" fillId="0" borderId="22" xfId="0" applyFont="1" applyFill="1" applyBorder="1" applyAlignment="1" applyProtection="1">
      <alignment horizontal="justify" vertical="center"/>
      <protection locked="0"/>
    </xf>
    <xf numFmtId="9" fontId="40" fillId="0" borderId="15" xfId="0" applyNumberFormat="1" applyFont="1" applyFill="1" applyBorder="1" applyAlignment="1" applyProtection="1">
      <alignment horizontal="center" vertical="center" wrapText="1"/>
      <protection locked="0"/>
    </xf>
    <xf numFmtId="9" fontId="40" fillId="0" borderId="18" xfId="0" applyNumberFormat="1" applyFont="1" applyFill="1" applyBorder="1" applyAlignment="1" applyProtection="1">
      <alignment horizontal="center" vertical="center" wrapText="1"/>
      <protection locked="0"/>
    </xf>
    <xf numFmtId="0" fontId="40" fillId="0" borderId="17" xfId="0" applyFont="1" applyFill="1" applyBorder="1" applyAlignment="1">
      <alignment horizontal="center" vertical="center" wrapText="1"/>
    </xf>
    <xf numFmtId="0" fontId="40" fillId="0" borderId="17" xfId="0" applyFont="1" applyFill="1" applyBorder="1" applyAlignment="1">
      <alignment horizontal="center" vertical="center"/>
    </xf>
    <xf numFmtId="14" fontId="40" fillId="0" borderId="17" xfId="0" applyNumberFormat="1" applyFont="1" applyFill="1" applyBorder="1" applyAlignment="1" applyProtection="1">
      <alignment horizontal="justify" vertical="center" wrapText="1"/>
      <protection locked="0"/>
    </xf>
    <xf numFmtId="9" fontId="40" fillId="0" borderId="17" xfId="0" applyNumberFormat="1"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2" xfId="0" applyFont="1" applyFill="1" applyBorder="1" applyAlignment="1">
      <alignment horizontal="center" vertical="center"/>
    </xf>
    <xf numFmtId="9" fontId="40" fillId="0" borderId="22" xfId="0" applyNumberFormat="1" applyFont="1" applyFill="1" applyBorder="1" applyAlignment="1">
      <alignment horizontal="center" vertical="center" wrapText="1"/>
    </xf>
    <xf numFmtId="9" fontId="40" fillId="0" borderId="3" xfId="0" applyNumberFormat="1" applyFont="1" applyFill="1" applyBorder="1" applyAlignment="1">
      <alignment horizontal="center" vertical="center" wrapText="1"/>
    </xf>
    <xf numFmtId="0" fontId="44" fillId="0" borderId="26" xfId="0" applyFont="1" applyFill="1" applyBorder="1" applyAlignment="1">
      <alignment horizontal="justify" vertical="center" wrapText="1"/>
    </xf>
    <xf numFmtId="0" fontId="44" fillId="0" borderId="17" xfId="0" applyFont="1" applyFill="1" applyBorder="1" applyAlignment="1">
      <alignment horizontal="center" vertical="center" wrapText="1"/>
    </xf>
    <xf numFmtId="0" fontId="44" fillId="0" borderId="17" xfId="0" applyFont="1" applyFill="1" applyBorder="1" applyAlignment="1">
      <alignment horizontal="justify" vertical="center" wrapText="1"/>
    </xf>
    <xf numFmtId="0" fontId="44" fillId="0" borderId="2" xfId="0" applyFont="1" applyFill="1" applyBorder="1" applyAlignment="1">
      <alignment horizontal="justify" vertical="center" wrapText="1"/>
    </xf>
    <xf numFmtId="0" fontId="44" fillId="0" borderId="3" xfId="0" applyFont="1" applyFill="1" applyBorder="1" applyAlignment="1">
      <alignment horizontal="center" vertical="center" wrapText="1"/>
    </xf>
    <xf numFmtId="0" fontId="44" fillId="0" borderId="3" xfId="0" applyFont="1" applyFill="1" applyBorder="1" applyAlignment="1">
      <alignment horizontal="justify" vertical="center" wrapText="1"/>
    </xf>
    <xf numFmtId="0" fontId="44" fillId="0" borderId="3" xfId="0" applyFont="1" applyFill="1" applyBorder="1" applyAlignment="1">
      <alignment horizontal="center" vertical="center"/>
    </xf>
    <xf numFmtId="14" fontId="40" fillId="0" borderId="54" xfId="0" applyNumberFormat="1" applyFont="1" applyFill="1" applyBorder="1" applyAlignment="1" applyProtection="1">
      <alignment horizontal="center" vertical="center" wrapText="1"/>
      <protection locked="0"/>
    </xf>
    <xf numFmtId="9" fontId="40" fillId="0" borderId="54" xfId="0" applyNumberFormat="1" applyFont="1" applyFill="1" applyBorder="1" applyAlignment="1">
      <alignment horizontal="center" vertical="center" wrapText="1"/>
    </xf>
    <xf numFmtId="0" fontId="40" fillId="0" borderId="16" xfId="0" applyFont="1" applyFill="1" applyBorder="1" applyAlignment="1" applyProtection="1">
      <alignment horizontal="justify" vertical="center" wrapText="1"/>
      <protection locked="0"/>
    </xf>
    <xf numFmtId="0" fontId="40" fillId="0" borderId="20" xfId="0" applyFont="1" applyFill="1" applyBorder="1" applyAlignment="1" applyProtection="1">
      <alignment horizontal="justify" vertical="center" wrapText="1"/>
      <protection locked="0"/>
    </xf>
    <xf numFmtId="0" fontId="40" fillId="0" borderId="24" xfId="0" applyFont="1" applyFill="1" applyBorder="1" applyAlignment="1" applyProtection="1">
      <alignment horizontal="justify" vertical="center" wrapText="1"/>
      <protection locked="0"/>
    </xf>
    <xf numFmtId="0" fontId="26" fillId="0" borderId="17" xfId="0" applyFont="1" applyFill="1" applyBorder="1" applyAlignment="1" applyProtection="1">
      <alignment horizontal="justify" vertical="center" wrapText="1"/>
      <protection locked="0"/>
    </xf>
    <xf numFmtId="0" fontId="40" fillId="0" borderId="36" xfId="0" applyFont="1" applyFill="1" applyBorder="1" applyAlignment="1" applyProtection="1">
      <alignment horizontal="justify" vertical="center" wrapText="1"/>
      <protection locked="0"/>
    </xf>
    <xf numFmtId="0" fontId="26" fillId="0" borderId="18" xfId="0" applyFont="1" applyFill="1" applyBorder="1" applyAlignment="1" applyProtection="1">
      <alignment horizontal="justify" vertical="center" wrapText="1"/>
      <protection locked="0"/>
    </xf>
    <xf numFmtId="0" fontId="26" fillId="0" borderId="5" xfId="0" applyFont="1" applyFill="1" applyBorder="1" applyAlignment="1" applyProtection="1">
      <alignment horizontal="justify" vertical="center" wrapText="1"/>
      <protection locked="0"/>
    </xf>
    <xf numFmtId="0" fontId="40" fillId="0" borderId="34" xfId="0" applyFont="1" applyFill="1" applyBorder="1" applyAlignment="1" applyProtection="1">
      <alignment horizontal="justify" vertical="center" wrapText="1"/>
      <protection locked="0"/>
    </xf>
    <xf numFmtId="0" fontId="26" fillId="0" borderId="16" xfId="0" applyFont="1" applyFill="1" applyBorder="1" applyAlignment="1" applyProtection="1">
      <alignment horizontal="justify" vertical="center" wrapText="1"/>
      <protection locked="0"/>
    </xf>
    <xf numFmtId="0" fontId="26" fillId="0" borderId="21" xfId="0" applyFont="1" applyFill="1" applyBorder="1" applyAlignment="1" applyProtection="1">
      <alignment horizontal="justify" vertical="center" wrapText="1"/>
      <protection locked="0"/>
    </xf>
    <xf numFmtId="0" fontId="26" fillId="0" borderId="20" xfId="0" applyFont="1" applyFill="1" applyBorder="1" applyAlignment="1" applyProtection="1">
      <alignment horizontal="justify" vertical="center" wrapText="1"/>
      <protection locked="0"/>
    </xf>
    <xf numFmtId="0" fontId="26" fillId="0" borderId="4" xfId="0" applyFont="1" applyFill="1" applyBorder="1" applyAlignment="1" applyProtection="1">
      <alignment horizontal="justify" vertical="center" wrapText="1"/>
      <protection locked="0"/>
    </xf>
    <xf numFmtId="0" fontId="26" fillId="0" borderId="22" xfId="0" applyFont="1" applyFill="1" applyBorder="1" applyAlignment="1" applyProtection="1">
      <alignment horizontal="justify" vertical="center" wrapText="1"/>
      <protection locked="0"/>
    </xf>
    <xf numFmtId="0" fontId="26" fillId="0" borderId="16" xfId="0" applyFont="1" applyFill="1" applyBorder="1" applyAlignment="1" applyProtection="1">
      <alignment vertical="center" wrapText="1"/>
      <protection locked="0"/>
    </xf>
    <xf numFmtId="0" fontId="26" fillId="0" borderId="17" xfId="0" applyFont="1" applyFill="1" applyBorder="1" applyAlignment="1" applyProtection="1">
      <alignment vertical="center" wrapText="1"/>
      <protection locked="0"/>
    </xf>
    <xf numFmtId="0" fontId="26" fillId="0" borderId="21" xfId="0" applyFont="1" applyFill="1" applyBorder="1" applyAlignment="1" applyProtection="1">
      <alignment vertical="center" wrapText="1"/>
      <protection locked="0"/>
    </xf>
    <xf numFmtId="0" fontId="26" fillId="0" borderId="22" xfId="0" applyFont="1" applyFill="1" applyBorder="1" applyAlignment="1" applyProtection="1">
      <alignment vertical="center" wrapText="1"/>
      <protection locked="0"/>
    </xf>
    <xf numFmtId="0" fontId="26" fillId="0" borderId="36" xfId="0" applyFont="1" applyFill="1" applyBorder="1" applyAlignment="1" applyProtection="1">
      <alignment vertical="center" wrapText="1"/>
      <protection locked="0"/>
    </xf>
    <xf numFmtId="0" fontId="26" fillId="0" borderId="18" xfId="0" applyFont="1" applyFill="1" applyBorder="1" applyAlignment="1" applyProtection="1">
      <alignment vertical="center" wrapText="1"/>
      <protection locked="0"/>
    </xf>
    <xf numFmtId="0" fontId="40" fillId="0" borderId="0" xfId="0" applyFont="1" applyAlignment="1">
      <alignment vertical="center"/>
    </xf>
    <xf numFmtId="0" fontId="40" fillId="0" borderId="0" xfId="0" applyFont="1" applyAlignment="1">
      <alignment horizontal="justify" vertical="center"/>
    </xf>
    <xf numFmtId="0" fontId="40" fillId="0" borderId="18" xfId="0" applyFont="1" applyFill="1" applyBorder="1" applyAlignment="1" applyProtection="1">
      <alignment horizontal="justify" vertical="center" wrapText="1"/>
      <protection locked="0"/>
    </xf>
    <xf numFmtId="0" fontId="43" fillId="0" borderId="48" xfId="0" applyFont="1" applyFill="1" applyBorder="1" applyAlignment="1" applyProtection="1">
      <alignment horizontal="center" vertical="center" wrapText="1"/>
      <protection locked="0"/>
    </xf>
    <xf numFmtId="0" fontId="40" fillId="0" borderId="18" xfId="0" applyFont="1" applyFill="1" applyBorder="1" applyAlignment="1">
      <alignment horizontal="center" vertical="center" wrapText="1"/>
    </xf>
    <xf numFmtId="49" fontId="40" fillId="0" borderId="18" xfId="0" applyNumberFormat="1" applyFont="1" applyFill="1" applyBorder="1" applyAlignment="1" applyProtection="1">
      <alignment horizontal="justify" vertical="center" wrapText="1"/>
      <protection locked="0"/>
    </xf>
    <xf numFmtId="0" fontId="40" fillId="0" borderId="18" xfId="0" applyFont="1" applyFill="1" applyBorder="1" applyAlignment="1" applyProtection="1">
      <alignment horizontal="center" vertical="center" wrapText="1"/>
      <protection locked="0"/>
    </xf>
    <xf numFmtId="0" fontId="40" fillId="0" borderId="4" xfId="0" applyFont="1" applyFill="1" applyBorder="1" applyAlignment="1" applyProtection="1">
      <alignment horizontal="justify" vertical="center" wrapText="1"/>
      <protection locked="0"/>
    </xf>
    <xf numFmtId="49" fontId="40" fillId="0" borderId="4" xfId="0" applyNumberFormat="1" applyFont="1" applyFill="1" applyBorder="1" applyAlignment="1" applyProtection="1">
      <alignment horizontal="justify" vertical="center" wrapText="1"/>
      <protection locked="0"/>
    </xf>
    <xf numFmtId="0" fontId="40" fillId="0" borderId="4" xfId="0" applyFont="1" applyFill="1" applyBorder="1" applyAlignment="1" applyProtection="1">
      <alignment horizontal="center" vertical="center" wrapText="1"/>
      <protection locked="0"/>
    </xf>
    <xf numFmtId="0" fontId="44" fillId="0" borderId="6" xfId="0" applyFont="1" applyFill="1" applyBorder="1" applyAlignment="1">
      <alignment horizontal="justify" vertical="center"/>
    </xf>
    <xf numFmtId="0" fontId="44" fillId="0" borderId="4" xfId="0" applyFont="1" applyFill="1" applyBorder="1" applyAlignment="1">
      <alignment horizontal="center" vertical="center" wrapText="1"/>
    </xf>
    <xf numFmtId="0" fontId="44" fillId="0" borderId="4" xfId="0" applyFont="1" applyFill="1" applyBorder="1" applyAlignment="1">
      <alignment horizontal="justify" vertical="center" wrapText="1"/>
    </xf>
    <xf numFmtId="9" fontId="40" fillId="0" borderId="12" xfId="0" applyNumberFormat="1" applyFont="1" applyFill="1" applyBorder="1" applyAlignment="1">
      <alignment horizontal="center" vertical="center" wrapText="1"/>
    </xf>
    <xf numFmtId="14" fontId="40" fillId="0" borderId="18" xfId="0" applyNumberFormat="1" applyFont="1" applyFill="1" applyBorder="1" applyAlignment="1" applyProtection="1">
      <alignment horizontal="center" vertical="center" wrapText="1"/>
      <protection locked="0"/>
    </xf>
    <xf numFmtId="9" fontId="40" fillId="0" borderId="18" xfId="0" applyNumberFormat="1" applyFont="1" applyFill="1" applyBorder="1" applyAlignment="1">
      <alignment horizontal="center" vertical="center" wrapText="1"/>
    </xf>
    <xf numFmtId="9" fontId="40" fillId="0" borderId="15" xfId="0" applyNumberFormat="1" applyFont="1" applyFill="1" applyBorder="1" applyAlignment="1">
      <alignment horizontal="center" vertical="center" wrapText="1"/>
    </xf>
    <xf numFmtId="0" fontId="40" fillId="0" borderId="21" xfId="0" applyFont="1" applyFill="1" applyBorder="1" applyAlignment="1" applyProtection="1">
      <alignment horizontal="justify" vertical="center" wrapText="1"/>
      <protection locked="0"/>
    </xf>
    <xf numFmtId="0" fontId="40" fillId="0" borderId="43" xfId="0" applyFont="1" applyFill="1" applyBorder="1" applyAlignment="1" applyProtection="1">
      <alignment horizontal="justify" vertical="center" wrapText="1"/>
      <protection locked="0"/>
    </xf>
    <xf numFmtId="0" fontId="26" fillId="0" borderId="53" xfId="0" applyFont="1" applyFill="1" applyBorder="1" applyAlignment="1" applyProtection="1">
      <alignment horizontal="justify" vertical="center" wrapText="1"/>
      <protection locked="0"/>
    </xf>
    <xf numFmtId="0" fontId="44" fillId="0" borderId="54" xfId="0" applyFont="1" applyFill="1" applyBorder="1" applyAlignment="1" applyProtection="1">
      <alignment horizontal="justify" vertical="center" wrapText="1"/>
      <protection locked="0"/>
    </xf>
    <xf numFmtId="0" fontId="26" fillId="0" borderId="54" xfId="0" applyFont="1" applyFill="1" applyBorder="1" applyAlignment="1" applyProtection="1">
      <alignment horizontal="justify" vertical="center" wrapText="1"/>
      <protection locked="0"/>
    </xf>
    <xf numFmtId="0" fontId="26" fillId="0" borderId="54" xfId="0" applyFont="1" applyFill="1" applyBorder="1" applyAlignment="1">
      <alignment horizontal="center" vertical="center" wrapText="1"/>
    </xf>
    <xf numFmtId="0" fontId="26" fillId="0" borderId="17" xfId="0" applyFont="1" applyBorder="1" applyAlignment="1">
      <alignment horizontal="left" vertical="center" wrapText="1"/>
    </xf>
    <xf numFmtId="0" fontId="26" fillId="0" borderId="3" xfId="0" applyFont="1" applyBorder="1" applyAlignment="1">
      <alignment horizontal="left" vertical="center" wrapText="1"/>
    </xf>
    <xf numFmtId="0" fontId="40" fillId="0" borderId="54" xfId="0" applyFont="1" applyBorder="1" applyAlignment="1">
      <alignment horizontal="left" vertical="center" wrapText="1"/>
    </xf>
    <xf numFmtId="0" fontId="46" fillId="0" borderId="22" xfId="0" applyFont="1" applyBorder="1" applyAlignment="1">
      <alignment horizontal="left" vertical="center" wrapText="1"/>
    </xf>
    <xf numFmtId="0" fontId="26" fillId="0" borderId="54" xfId="0" applyFont="1" applyBorder="1" applyAlignment="1">
      <alignment horizontal="left" vertical="center" wrapText="1"/>
    </xf>
    <xf numFmtId="0" fontId="44" fillId="0" borderId="54" xfId="0" applyFont="1" applyBorder="1" applyAlignment="1">
      <alignment horizontal="center" vertical="center" wrapText="1"/>
    </xf>
    <xf numFmtId="0" fontId="44" fillId="0" borderId="54" xfId="0" applyFont="1" applyBorder="1" applyAlignment="1">
      <alignment horizontal="left" vertical="center" wrapText="1"/>
    </xf>
    <xf numFmtId="9" fontId="44" fillId="0" borderId="54" xfId="0" applyNumberFormat="1" applyFont="1" applyBorder="1" applyAlignment="1">
      <alignment horizontal="center" vertical="center"/>
    </xf>
    <xf numFmtId="0" fontId="26" fillId="6" borderId="0" xfId="0" applyFont="1" applyFill="1" applyBorder="1" applyAlignment="1" applyProtection="1">
      <alignment vertical="center"/>
      <protection locked="0"/>
    </xf>
    <xf numFmtId="0" fontId="26" fillId="6" borderId="0" xfId="0" applyFont="1" applyFill="1" applyBorder="1" applyAlignment="1" applyProtection="1">
      <alignment horizontal="justify" vertical="center"/>
      <protection locked="0"/>
    </xf>
    <xf numFmtId="0" fontId="40" fillId="0" borderId="0" xfId="0" applyFont="1" applyFill="1" applyAlignment="1">
      <alignment vertical="center" wrapText="1"/>
    </xf>
    <xf numFmtId="9" fontId="40" fillId="0" borderId="26" xfId="0" applyNumberFormat="1" applyFont="1" applyFill="1" applyBorder="1" applyAlignment="1">
      <alignment horizontal="center" vertical="center"/>
    </xf>
    <xf numFmtId="9" fontId="40" fillId="0" borderId="3" xfId="0" applyNumberFormat="1" applyFont="1" applyFill="1" applyBorder="1" applyAlignment="1">
      <alignment horizontal="center" vertical="center"/>
    </xf>
    <xf numFmtId="0" fontId="40" fillId="0" borderId="10" xfId="0" applyFont="1" applyFill="1" applyBorder="1" applyAlignment="1" applyProtection="1">
      <alignment horizontal="justify" vertical="center" wrapText="1"/>
      <protection locked="0"/>
    </xf>
    <xf numFmtId="0" fontId="41" fillId="20" borderId="5" xfId="0" applyFont="1" applyFill="1" applyBorder="1" applyAlignment="1" applyProtection="1">
      <alignment horizontal="center" vertical="center" wrapText="1"/>
      <protection locked="0"/>
    </xf>
    <xf numFmtId="0" fontId="19" fillId="22" borderId="5" xfId="0" applyFont="1" applyFill="1" applyBorder="1" applyAlignment="1" applyProtection="1">
      <alignment horizontal="center" vertical="center" wrapText="1"/>
      <protection locked="0"/>
    </xf>
    <xf numFmtId="0" fontId="26" fillId="6" borderId="3" xfId="0" applyFont="1" applyFill="1" applyBorder="1" applyAlignment="1" applyProtection="1">
      <alignment vertical="center"/>
      <protection locked="0"/>
    </xf>
    <xf numFmtId="0" fontId="26" fillId="6" borderId="3" xfId="0" applyFont="1" applyFill="1" applyBorder="1" applyAlignment="1" applyProtection="1">
      <alignment horizontal="justify" vertical="center"/>
      <protection locked="0"/>
    </xf>
    <xf numFmtId="0" fontId="39" fillId="6" borderId="3" xfId="0" applyFont="1" applyFill="1" applyBorder="1" applyAlignment="1" applyProtection="1">
      <alignment vertical="center"/>
      <protection locked="0"/>
    </xf>
    <xf numFmtId="0" fontId="26" fillId="6" borderId="2" xfId="0" applyFont="1" applyFill="1" applyBorder="1" applyAlignment="1" applyProtection="1">
      <alignment vertical="center"/>
      <protection locked="0"/>
    </xf>
    <xf numFmtId="0" fontId="40" fillId="0" borderId="0" xfId="0" applyFont="1" applyBorder="1" applyAlignment="1">
      <alignment horizontal="center" vertical="center"/>
    </xf>
    <xf numFmtId="0" fontId="0" fillId="0" borderId="0" xfId="0" applyAlignment="1">
      <alignment horizontal="center"/>
    </xf>
    <xf numFmtId="49" fontId="47" fillId="23" borderId="3" xfId="0" applyNumberFormat="1" applyFont="1" applyFill="1" applyBorder="1" applyAlignment="1">
      <alignment horizontal="center"/>
    </xf>
    <xf numFmtId="16" fontId="47" fillId="23" borderId="3" xfId="0" applyNumberFormat="1" applyFont="1" applyFill="1" applyBorder="1"/>
    <xf numFmtId="0" fontId="47" fillId="23" borderId="3" xfId="0" applyFont="1" applyFill="1" applyBorder="1"/>
    <xf numFmtId="0" fontId="47" fillId="23" borderId="3" xfId="0" applyFont="1" applyFill="1" applyBorder="1" applyAlignment="1">
      <alignment horizontal="center"/>
    </xf>
    <xf numFmtId="0" fontId="47" fillId="23" borderId="3" xfId="0" applyFont="1" applyFill="1" applyBorder="1" applyAlignment="1">
      <alignment wrapText="1"/>
    </xf>
    <xf numFmtId="0" fontId="47" fillId="23" borderId="3" xfId="0" applyFont="1" applyFill="1" applyBorder="1" applyAlignment="1">
      <alignment vertical="center"/>
    </xf>
    <xf numFmtId="0" fontId="47" fillId="23" borderId="3" xfId="0" applyFont="1" applyFill="1" applyBorder="1" applyAlignment="1">
      <alignment horizontal="center" vertical="center"/>
    </xf>
    <xf numFmtId="0" fontId="47" fillId="23" borderId="3" xfId="0" applyFont="1" applyFill="1" applyBorder="1" applyAlignment="1">
      <alignment vertical="center" wrapText="1"/>
    </xf>
    <xf numFmtId="0" fontId="47" fillId="23" borderId="3" xfId="0" applyFont="1" applyFill="1" applyBorder="1" applyAlignment="1">
      <alignment horizontal="center" vertical="center" wrapText="1"/>
    </xf>
    <xf numFmtId="0" fontId="49" fillId="24" borderId="10" xfId="0" applyFont="1" applyFill="1" applyBorder="1" applyAlignment="1">
      <alignment horizontal="center" vertical="center" wrapText="1"/>
    </xf>
    <xf numFmtId="0" fontId="49" fillId="24" borderId="10" xfId="0" applyFont="1" applyFill="1" applyBorder="1" applyAlignment="1">
      <alignment horizontal="center" vertical="center"/>
    </xf>
    <xf numFmtId="0" fontId="42" fillId="27" borderId="54" xfId="0" applyFont="1" applyFill="1" applyBorder="1" applyAlignment="1" applyProtection="1">
      <alignment horizontal="center" vertical="center" wrapText="1"/>
      <protection locked="0"/>
    </xf>
    <xf numFmtId="0" fontId="42" fillId="27" borderId="55" xfId="0" applyFont="1" applyFill="1" applyBorder="1" applyAlignment="1" applyProtection="1">
      <alignment horizontal="center" vertical="center"/>
      <protection locked="0"/>
    </xf>
    <xf numFmtId="9" fontId="40" fillId="27" borderId="10" xfId="0" applyNumberFormat="1" applyFont="1" applyFill="1" applyBorder="1" applyAlignment="1" applyProtection="1">
      <alignment horizontal="center" vertical="center" wrapText="1"/>
      <protection locked="0"/>
    </xf>
    <xf numFmtId="0" fontId="40" fillId="27" borderId="10" xfId="0" applyFont="1" applyFill="1" applyBorder="1" applyAlignment="1" applyProtection="1">
      <alignment horizontal="justify" vertical="center" wrapText="1"/>
      <protection locked="0"/>
    </xf>
    <xf numFmtId="0" fontId="40" fillId="27" borderId="32" xfId="0" applyFont="1" applyFill="1" applyBorder="1" applyAlignment="1" applyProtection="1">
      <alignment horizontal="justify" vertical="center" wrapText="1"/>
      <protection locked="0"/>
    </xf>
    <xf numFmtId="9" fontId="40" fillId="27" borderId="3" xfId="0" applyNumberFormat="1" applyFont="1" applyFill="1" applyBorder="1" applyAlignment="1" applyProtection="1">
      <alignment horizontal="center" vertical="center" wrapText="1"/>
      <protection locked="0"/>
    </xf>
    <xf numFmtId="0" fontId="40" fillId="27" borderId="3" xfId="0" applyFont="1" applyFill="1" applyBorder="1" applyAlignment="1" applyProtection="1">
      <alignment horizontal="justify" vertical="center" wrapText="1"/>
      <protection locked="0"/>
    </xf>
    <xf numFmtId="0" fontId="40" fillId="27" borderId="28" xfId="0" applyFont="1" applyFill="1" applyBorder="1" applyAlignment="1" applyProtection="1">
      <alignment horizontal="justify" vertical="center" wrapText="1"/>
      <protection locked="0"/>
    </xf>
    <xf numFmtId="0" fontId="40" fillId="27" borderId="22" xfId="0" applyFont="1" applyFill="1" applyBorder="1" applyAlignment="1" applyProtection="1">
      <alignment horizontal="center" vertical="center" wrapText="1"/>
      <protection locked="0"/>
    </xf>
    <xf numFmtId="0" fontId="40" fillId="27" borderId="22" xfId="0" applyFont="1" applyFill="1" applyBorder="1" applyAlignment="1" applyProtection="1">
      <alignment horizontal="justify" vertical="center" wrapText="1"/>
      <protection locked="0"/>
    </xf>
    <xf numFmtId="0" fontId="40" fillId="27" borderId="52" xfId="0" applyFont="1" applyFill="1" applyBorder="1" applyAlignment="1" applyProtection="1">
      <alignment horizontal="justify" vertical="center" wrapText="1"/>
      <protection locked="0"/>
    </xf>
    <xf numFmtId="9" fontId="40" fillId="27" borderId="17" xfId="0" applyNumberFormat="1" applyFont="1" applyFill="1" applyBorder="1" applyAlignment="1" applyProtection="1">
      <alignment horizontal="center" vertical="center" wrapText="1"/>
      <protection locked="0"/>
    </xf>
    <xf numFmtId="0" fontId="40" fillId="27" borderId="17" xfId="0" applyFont="1" applyFill="1" applyBorder="1" applyAlignment="1" applyProtection="1">
      <alignment horizontal="justify" vertical="center" wrapText="1"/>
      <protection locked="0"/>
    </xf>
    <xf numFmtId="0" fontId="40" fillId="27" borderId="27" xfId="0" applyFont="1" applyFill="1" applyBorder="1" applyAlignment="1" applyProtection="1">
      <alignment horizontal="justify" vertical="center" wrapText="1"/>
      <protection locked="0"/>
    </xf>
    <xf numFmtId="0" fontId="40" fillId="27" borderId="27" xfId="0" applyFont="1" applyFill="1" applyBorder="1" applyAlignment="1" applyProtection="1">
      <alignment horizontal="justify" vertical="center" wrapText="1"/>
    </xf>
    <xf numFmtId="0" fontId="40" fillId="27" borderId="32" xfId="0" applyFont="1" applyFill="1" applyBorder="1" applyAlignment="1" applyProtection="1">
      <alignment horizontal="justify" vertical="center" wrapText="1"/>
    </xf>
    <xf numFmtId="9" fontId="40" fillId="27" borderId="22" xfId="0" applyNumberFormat="1" applyFont="1" applyFill="1" applyBorder="1" applyAlignment="1" applyProtection="1">
      <alignment horizontal="center" vertical="center" wrapText="1"/>
      <protection locked="0"/>
    </xf>
    <xf numFmtId="0" fontId="40" fillId="27" borderId="52" xfId="0" applyFont="1" applyFill="1" applyBorder="1" applyAlignment="1" applyProtection="1">
      <alignment horizontal="justify" vertical="center" wrapText="1"/>
    </xf>
    <xf numFmtId="9" fontId="40" fillId="27" borderId="5" xfId="0" applyNumberFormat="1" applyFont="1" applyFill="1" applyBorder="1" applyAlignment="1" applyProtection="1">
      <alignment horizontal="center" vertical="center" wrapText="1"/>
      <protection locked="0"/>
    </xf>
    <xf numFmtId="0" fontId="40" fillId="27" borderId="10" xfId="0" applyFont="1" applyFill="1" applyBorder="1" applyAlignment="1">
      <alignment horizontal="justify" vertical="center" wrapText="1"/>
    </xf>
    <xf numFmtId="9" fontId="40" fillId="27" borderId="4" xfId="0" applyNumberFormat="1" applyFont="1" applyFill="1" applyBorder="1" applyAlignment="1" applyProtection="1">
      <alignment horizontal="center" vertical="center" wrapText="1"/>
      <protection locked="0"/>
    </xf>
    <xf numFmtId="0" fontId="40" fillId="27" borderId="28" xfId="0" applyFont="1" applyFill="1" applyBorder="1" applyAlignment="1" applyProtection="1">
      <alignment horizontal="justify" vertical="center" wrapText="1"/>
    </xf>
    <xf numFmtId="0" fontId="40" fillId="27" borderId="15" xfId="0" applyFont="1" applyFill="1" applyBorder="1" applyAlignment="1" applyProtection="1">
      <alignment horizontal="justify" vertical="center" wrapText="1"/>
      <protection locked="0"/>
    </xf>
    <xf numFmtId="0" fontId="40" fillId="27" borderId="55" xfId="0" applyFont="1" applyFill="1" applyBorder="1" applyAlignment="1" applyProtection="1">
      <alignment horizontal="justify" vertical="center" wrapText="1"/>
    </xf>
    <xf numFmtId="9" fontId="40" fillId="27" borderId="54" xfId="0" applyNumberFormat="1" applyFont="1" applyFill="1" applyBorder="1" applyAlignment="1" applyProtection="1">
      <alignment horizontal="center" vertical="center" wrapText="1"/>
      <protection locked="0"/>
    </xf>
    <xf numFmtId="0" fontId="40" fillId="27" borderId="54" xfId="0" applyFont="1" applyFill="1" applyBorder="1" applyAlignment="1" applyProtection="1">
      <alignment horizontal="justify" vertical="center" wrapText="1"/>
      <protection locked="0"/>
    </xf>
    <xf numFmtId="9" fontId="40" fillId="27" borderId="15" xfId="0" applyNumberFormat="1" applyFont="1" applyFill="1" applyBorder="1" applyAlignment="1" applyProtection="1">
      <alignment horizontal="center" vertical="center" wrapText="1"/>
      <protection locked="0"/>
    </xf>
    <xf numFmtId="9" fontId="40" fillId="27" borderId="18" xfId="0" applyNumberFormat="1" applyFont="1" applyFill="1" applyBorder="1" applyAlignment="1" applyProtection="1">
      <alignment horizontal="center" vertical="center" wrapText="1"/>
      <protection locked="0"/>
    </xf>
    <xf numFmtId="0" fontId="40" fillId="27" borderId="18" xfId="0" applyFont="1" applyFill="1" applyBorder="1" applyAlignment="1" applyProtection="1">
      <alignment horizontal="justify" vertical="center" wrapText="1"/>
      <protection locked="0"/>
    </xf>
    <xf numFmtId="0" fontId="40" fillId="27" borderId="56" xfId="0" applyFont="1" applyFill="1" applyBorder="1" applyAlignment="1" applyProtection="1">
      <alignment horizontal="justify" vertical="center" wrapText="1"/>
    </xf>
    <xf numFmtId="0" fontId="40" fillId="27" borderId="17" xfId="0" applyFont="1" applyFill="1" applyBorder="1" applyAlignment="1">
      <alignment horizontal="justify" vertical="center" wrapText="1"/>
    </xf>
    <xf numFmtId="0" fontId="40" fillId="27" borderId="3" xfId="0" applyFont="1" applyFill="1" applyBorder="1" applyAlignment="1">
      <alignment horizontal="justify" vertical="center" wrapText="1"/>
    </xf>
    <xf numFmtId="0" fontId="40" fillId="27" borderId="4" xfId="0" applyFont="1" applyFill="1" applyBorder="1" applyAlignment="1">
      <alignment horizontal="justify" vertical="center" wrapText="1"/>
    </xf>
    <xf numFmtId="0" fontId="40" fillId="27" borderId="29" xfId="0" applyFont="1" applyFill="1" applyBorder="1" applyAlignment="1" applyProtection="1">
      <alignment horizontal="justify" vertical="center" wrapText="1"/>
    </xf>
    <xf numFmtId="0" fontId="40" fillId="27" borderId="54" xfId="0" applyFont="1" applyFill="1" applyBorder="1" applyAlignment="1">
      <alignment horizontal="justify" vertical="center" wrapText="1"/>
    </xf>
    <xf numFmtId="9" fontId="40" fillId="27" borderId="17" xfId="0" applyNumberFormat="1" applyFont="1" applyFill="1" applyBorder="1" applyAlignment="1">
      <alignment horizontal="center" vertical="center" wrapText="1"/>
    </xf>
    <xf numFmtId="9" fontId="40" fillId="27" borderId="22" xfId="0" applyNumberFormat="1" applyFont="1" applyFill="1" applyBorder="1" applyAlignment="1">
      <alignment horizontal="center" vertical="center" wrapText="1"/>
    </xf>
    <xf numFmtId="0" fontId="40" fillId="27" borderId="22" xfId="0" applyFont="1" applyFill="1" applyBorder="1" applyAlignment="1">
      <alignment horizontal="justify" vertical="center" wrapText="1"/>
    </xf>
    <xf numFmtId="0" fontId="40" fillId="27" borderId="35" xfId="0" applyFont="1" applyFill="1" applyBorder="1" applyAlignment="1" applyProtection="1">
      <alignment horizontal="justify" vertical="center" wrapText="1"/>
    </xf>
    <xf numFmtId="9" fontId="40" fillId="27" borderId="3" xfId="0" applyNumberFormat="1" applyFont="1" applyFill="1" applyBorder="1" applyAlignment="1">
      <alignment horizontal="center" vertical="center" wrapText="1"/>
    </xf>
    <xf numFmtId="9" fontId="40" fillId="27" borderId="26" xfId="0" applyNumberFormat="1" applyFont="1" applyFill="1" applyBorder="1" applyAlignment="1">
      <alignment horizontal="center" vertical="center"/>
    </xf>
    <xf numFmtId="9" fontId="40" fillId="27" borderId="3" xfId="0" applyNumberFormat="1" applyFont="1" applyFill="1" applyBorder="1" applyAlignment="1">
      <alignment horizontal="center" vertical="center"/>
    </xf>
    <xf numFmtId="0" fontId="40" fillId="27" borderId="3" xfId="0" applyFont="1" applyFill="1" applyBorder="1" applyAlignment="1">
      <alignment horizontal="justify" vertical="center"/>
    </xf>
    <xf numFmtId="9" fontId="40" fillId="27" borderId="12" xfId="0" applyNumberFormat="1" applyFont="1" applyFill="1" applyBorder="1" applyAlignment="1">
      <alignment horizontal="center" vertical="center" wrapText="1"/>
    </xf>
    <xf numFmtId="0" fontId="40" fillId="27" borderId="4" xfId="0" applyFont="1" applyFill="1" applyBorder="1" applyAlignment="1">
      <alignment horizontal="justify" vertical="center"/>
    </xf>
    <xf numFmtId="0" fontId="40" fillId="27" borderId="15" xfId="0" applyFont="1" applyFill="1" applyBorder="1" applyAlignment="1">
      <alignment horizontal="justify" vertical="center" wrapText="1"/>
    </xf>
    <xf numFmtId="0" fontId="26" fillId="27" borderId="28" xfId="0" applyFont="1" applyFill="1" applyBorder="1" applyAlignment="1">
      <alignment horizontal="justify" vertical="center" wrapText="1"/>
    </xf>
    <xf numFmtId="9" fontId="40" fillId="27" borderId="15" xfId="0" applyNumberFormat="1" applyFont="1" applyFill="1" applyBorder="1" applyAlignment="1">
      <alignment horizontal="center" vertical="center" wrapText="1"/>
    </xf>
    <xf numFmtId="9" fontId="40" fillId="27" borderId="54" xfId="0" applyNumberFormat="1" applyFont="1" applyFill="1" applyBorder="1" applyAlignment="1">
      <alignment horizontal="center" vertical="center" wrapText="1"/>
    </xf>
    <xf numFmtId="9" fontId="40" fillId="27" borderId="18" xfId="0" applyNumberFormat="1" applyFont="1" applyFill="1" applyBorder="1" applyAlignment="1">
      <alignment horizontal="center" vertical="center" wrapText="1"/>
    </xf>
    <xf numFmtId="0" fontId="40" fillId="27" borderId="18" xfId="0" applyFont="1" applyFill="1" applyBorder="1" applyAlignment="1">
      <alignment horizontal="justify" vertical="center" wrapText="1"/>
    </xf>
    <xf numFmtId="0" fontId="40" fillId="27" borderId="17" xfId="0" applyFont="1" applyFill="1" applyBorder="1" applyAlignment="1" applyProtection="1">
      <alignment horizontal="justify" vertical="center"/>
      <protection locked="0"/>
    </xf>
    <xf numFmtId="0" fontId="40" fillId="27" borderId="22" xfId="0" applyFont="1" applyFill="1" applyBorder="1" applyAlignment="1" applyProtection="1">
      <alignment horizontal="justify" vertical="center"/>
      <protection locked="0"/>
    </xf>
    <xf numFmtId="9" fontId="40" fillId="27" borderId="17" xfId="0" applyNumberFormat="1" applyFont="1" applyFill="1" applyBorder="1" applyAlignment="1" applyProtection="1">
      <alignment horizontal="center" vertical="center"/>
      <protection locked="0"/>
    </xf>
    <xf numFmtId="9" fontId="40" fillId="27" borderId="5" xfId="0" applyNumberFormat="1" applyFont="1" applyFill="1" applyBorder="1" applyAlignment="1" applyProtection="1">
      <alignment horizontal="center" vertical="center"/>
      <protection locked="0"/>
    </xf>
    <xf numFmtId="0" fontId="40" fillId="27" borderId="4" xfId="0" applyFont="1" applyFill="1" applyBorder="1" applyAlignment="1" applyProtection="1">
      <alignment horizontal="justify" vertical="center" wrapText="1"/>
      <protection locked="0"/>
    </xf>
    <xf numFmtId="0" fontId="26" fillId="27" borderId="18" xfId="0" applyFont="1" applyFill="1" applyBorder="1" applyAlignment="1" applyProtection="1">
      <alignment horizontal="justify" vertical="center" wrapText="1"/>
      <protection locked="0"/>
    </xf>
    <xf numFmtId="0" fontId="26" fillId="27" borderId="5" xfId="0" applyFont="1" applyFill="1" applyBorder="1" applyAlignment="1" applyProtection="1">
      <alignment horizontal="justify" vertical="center" wrapText="1"/>
      <protection locked="0"/>
    </xf>
    <xf numFmtId="0" fontId="26" fillId="27" borderId="15" xfId="0" applyFont="1" applyFill="1" applyBorder="1" applyAlignment="1" applyProtection="1">
      <alignment horizontal="justify" vertical="center" wrapText="1"/>
      <protection locked="0"/>
    </xf>
    <xf numFmtId="9" fontId="40" fillId="27" borderId="54" xfId="0" applyNumberFormat="1" applyFont="1" applyFill="1" applyBorder="1" applyAlignment="1" applyProtection="1">
      <alignment horizontal="center" vertical="center"/>
      <protection locked="0"/>
    </xf>
    <xf numFmtId="0" fontId="40" fillId="27" borderId="55" xfId="0" applyFont="1" applyFill="1" applyBorder="1" applyAlignment="1" applyProtection="1">
      <alignment horizontal="justify" vertical="center" wrapText="1"/>
      <protection locked="0"/>
    </xf>
    <xf numFmtId="0" fontId="19" fillId="27" borderId="5" xfId="0" applyFont="1" applyFill="1" applyBorder="1" applyAlignment="1" applyProtection="1">
      <alignment horizontal="center" vertical="center" wrapText="1"/>
      <protection locked="0"/>
    </xf>
    <xf numFmtId="0" fontId="19" fillId="27" borderId="5" xfId="0" applyFont="1" applyFill="1" applyBorder="1" applyAlignment="1" applyProtection="1">
      <alignment horizontal="center" vertical="center"/>
      <protection locked="0"/>
    </xf>
    <xf numFmtId="9" fontId="46" fillId="0" borderId="10" xfId="0" applyNumberFormat="1" applyFont="1" applyFill="1" applyBorder="1" applyAlignment="1" applyProtection="1">
      <alignment horizontal="center" vertical="center" wrapText="1"/>
      <protection locked="0"/>
    </xf>
    <xf numFmtId="9" fontId="46" fillId="0" borderId="17" xfId="0" applyNumberFormat="1" applyFont="1" applyFill="1" applyBorder="1" applyAlignment="1" applyProtection="1">
      <alignment horizontal="center" vertical="center" wrapText="1"/>
      <protection locked="0"/>
    </xf>
    <xf numFmtId="9" fontId="46" fillId="0" borderId="3" xfId="0" applyNumberFormat="1" applyFont="1" applyFill="1" applyBorder="1" applyAlignment="1" applyProtection="1">
      <alignment horizontal="center" vertical="center" wrapText="1"/>
      <protection locked="0"/>
    </xf>
    <xf numFmtId="9" fontId="46" fillId="0" borderId="22" xfId="0" applyNumberFormat="1" applyFont="1" applyFill="1" applyBorder="1" applyAlignment="1" applyProtection="1">
      <alignment horizontal="center" vertical="center" wrapText="1"/>
      <protection locked="0"/>
    </xf>
    <xf numFmtId="0" fontId="50" fillId="0" borderId="10" xfId="1" applyFill="1" applyBorder="1" applyAlignment="1">
      <alignment horizontal="justify" vertical="center" wrapText="1"/>
    </xf>
    <xf numFmtId="0" fontId="40" fillId="0" borderId="22" xfId="0" applyFont="1" applyFill="1" applyBorder="1" applyAlignment="1" applyProtection="1">
      <alignment horizontal="left" vertical="center"/>
      <protection locked="0"/>
    </xf>
    <xf numFmtId="0" fontId="50" fillId="0" borderId="17" xfId="1" applyFill="1" applyBorder="1" applyAlignment="1" applyProtection="1">
      <alignment horizontal="justify" vertical="center" wrapText="1"/>
      <protection locked="0"/>
    </xf>
    <xf numFmtId="0" fontId="50" fillId="0" borderId="54" xfId="1" applyFill="1" applyBorder="1" applyAlignment="1" applyProtection="1">
      <alignment horizontal="justify" vertical="center" wrapText="1"/>
      <protection locked="0"/>
    </xf>
    <xf numFmtId="0" fontId="50" fillId="0" borderId="17" xfId="1" applyBorder="1" applyAlignment="1">
      <alignment horizontal="left" vertical="center" wrapText="1"/>
    </xf>
    <xf numFmtId="0" fontId="50" fillId="0" borderId="18" xfId="1" applyFill="1" applyBorder="1" applyAlignment="1" applyProtection="1">
      <alignment horizontal="justify" vertical="center" wrapText="1"/>
      <protection locked="0"/>
    </xf>
    <xf numFmtId="0" fontId="50" fillId="0" borderId="3" xfId="1" applyBorder="1" applyAlignment="1">
      <alignment horizontal="left" vertical="center" wrapText="1"/>
    </xf>
    <xf numFmtId="0" fontId="50" fillId="0" borderId="4" xfId="1" applyBorder="1" applyAlignment="1">
      <alignment horizontal="left" vertical="center" wrapText="1"/>
    </xf>
    <xf numFmtId="0" fontId="50" fillId="0" borderId="54" xfId="1" applyBorder="1" applyAlignment="1" applyProtection="1">
      <alignment horizontal="left" vertical="center" wrapText="1"/>
      <protection locked="0"/>
    </xf>
    <xf numFmtId="0" fontId="40" fillId="0" borderId="22" xfId="0" applyFont="1" applyBorder="1" applyAlignment="1">
      <alignment horizontal="justify" vertical="center" wrapText="1"/>
    </xf>
    <xf numFmtId="0" fontId="40" fillId="0" borderId="3" xfId="0" applyFont="1" applyBorder="1" applyAlignment="1">
      <alignment horizontal="justify" vertical="center" wrapText="1"/>
    </xf>
    <xf numFmtId="0" fontId="50" fillId="0" borderId="17" xfId="1" applyBorder="1" applyAlignment="1">
      <alignment horizontal="justify" vertical="center" wrapText="1"/>
    </xf>
    <xf numFmtId="0" fontId="40" fillId="0" borderId="3" xfId="0" applyFont="1" applyBorder="1" applyAlignment="1">
      <alignment horizontal="justify" vertical="center"/>
    </xf>
    <xf numFmtId="0" fontId="50" fillId="0" borderId="22" xfId="1" applyBorder="1" applyAlignment="1">
      <alignment horizontal="justify" vertical="center" wrapText="1"/>
    </xf>
    <xf numFmtId="0" fontId="40" fillId="0" borderId="22" xfId="0" applyFont="1" applyBorder="1" applyAlignment="1">
      <alignment horizontal="justify" vertical="center"/>
    </xf>
    <xf numFmtId="0" fontId="40" fillId="0" borderId="4" xfId="0" applyFont="1" applyBorder="1" applyAlignment="1">
      <alignment horizontal="justify" vertical="center"/>
    </xf>
    <xf numFmtId="0" fontId="50" fillId="0" borderId="3" xfId="1" applyBorder="1" applyAlignment="1">
      <alignment horizontal="left" vertical="center"/>
    </xf>
    <xf numFmtId="0" fontId="50" fillId="0" borderId="22" xfId="1" applyBorder="1" applyAlignment="1">
      <alignment horizontal="left" vertical="center" wrapText="1"/>
    </xf>
    <xf numFmtId="0" fontId="50" fillId="0" borderId="54" xfId="1" applyBorder="1" applyAlignment="1">
      <alignment horizontal="left" vertical="center" wrapText="1"/>
    </xf>
    <xf numFmtId="0" fontId="50" fillId="0" borderId="18" xfId="1" applyBorder="1" applyAlignment="1">
      <alignment horizontal="left" vertical="center" wrapText="1"/>
    </xf>
    <xf numFmtId="0" fontId="40" fillId="27" borderId="56" xfId="0" applyFont="1" applyFill="1" applyBorder="1" applyAlignment="1" applyProtection="1">
      <alignment horizontal="justify" vertical="center" wrapText="1"/>
    </xf>
    <xf numFmtId="0" fontId="40" fillId="27" borderId="35" xfId="0" applyFont="1" applyFill="1" applyBorder="1" applyAlignment="1" applyProtection="1">
      <alignment horizontal="justify" vertical="center" wrapText="1"/>
    </xf>
    <xf numFmtId="0" fontId="40" fillId="0" borderId="15"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justify" vertical="center" wrapText="1"/>
      <protection locked="0"/>
    </xf>
    <xf numFmtId="0" fontId="40" fillId="0" borderId="15" xfId="0" applyFont="1" applyFill="1" applyBorder="1" applyAlignment="1" applyProtection="1">
      <alignment horizontal="justify" vertical="center" wrapText="1"/>
      <protection locked="0"/>
    </xf>
    <xf numFmtId="0" fontId="40" fillId="0" borderId="22" xfId="0" applyFont="1" applyFill="1" applyBorder="1" applyAlignment="1">
      <alignment horizontal="center" vertical="center" wrapText="1"/>
    </xf>
    <xf numFmtId="0" fontId="50" fillId="0" borderId="17" xfId="1" applyBorder="1" applyAlignment="1">
      <alignment horizontal="left" vertical="center" wrapText="1"/>
    </xf>
    <xf numFmtId="0" fontId="50" fillId="0" borderId="22" xfId="1" applyBorder="1" applyAlignment="1">
      <alignment horizontal="left" vertical="center" wrapText="1"/>
    </xf>
    <xf numFmtId="9" fontId="44" fillId="0" borderId="17" xfId="0" applyNumberFormat="1" applyFont="1" applyBorder="1" applyAlignment="1">
      <alignment horizontal="center" vertical="center" wrapText="1"/>
    </xf>
    <xf numFmtId="0" fontId="40" fillId="0" borderId="18" xfId="0" applyFont="1" applyFill="1" applyBorder="1" applyAlignment="1" applyProtection="1">
      <alignment horizontal="center" vertical="center" wrapText="1"/>
      <protection locked="0"/>
    </xf>
    <xf numFmtId="9" fontId="40" fillId="27" borderId="18" xfId="0" applyNumberFormat="1" applyFont="1" applyFill="1" applyBorder="1" applyAlignment="1" applyProtection="1">
      <alignment horizontal="center" vertical="center" wrapText="1"/>
      <protection locked="0"/>
    </xf>
    <xf numFmtId="0" fontId="40" fillId="27" borderId="18" xfId="0" applyFont="1" applyFill="1" applyBorder="1" applyAlignment="1" applyProtection="1">
      <alignment horizontal="justify" vertical="center" wrapText="1"/>
      <protection locked="0"/>
    </xf>
    <xf numFmtId="0" fontId="40" fillId="27" borderId="15" xfId="0" applyFont="1" applyFill="1" applyBorder="1" applyAlignment="1" applyProtection="1">
      <alignment horizontal="justify" vertical="center" wrapText="1"/>
      <protection locked="0"/>
    </xf>
    <xf numFmtId="0" fontId="26" fillId="27" borderId="18" xfId="0" applyFont="1" applyFill="1" applyBorder="1" applyAlignment="1" applyProtection="1">
      <alignment horizontal="justify" vertical="center" wrapText="1"/>
      <protection locked="0"/>
    </xf>
    <xf numFmtId="0" fontId="26" fillId="27" borderId="15" xfId="0" applyFont="1" applyFill="1" applyBorder="1" applyAlignment="1" applyProtection="1">
      <alignment horizontal="justify" vertical="center" wrapText="1"/>
      <protection locked="0"/>
    </xf>
    <xf numFmtId="0" fontId="43" fillId="0" borderId="48" xfId="0" applyFont="1" applyFill="1" applyBorder="1" applyAlignment="1" applyProtection="1">
      <alignment horizontal="center" vertical="center" wrapText="1"/>
      <protection locked="0"/>
    </xf>
    <xf numFmtId="0" fontId="43" fillId="0" borderId="51" xfId="0" applyFont="1" applyFill="1" applyBorder="1" applyAlignment="1" applyProtection="1">
      <alignment horizontal="center" vertical="center" wrapText="1"/>
      <protection locked="0"/>
    </xf>
    <xf numFmtId="0" fontId="26" fillId="0" borderId="18" xfId="0" applyFont="1" applyFill="1" applyBorder="1" applyAlignment="1" applyProtection="1">
      <alignment horizontal="justify" vertical="center" wrapText="1"/>
      <protection locked="0"/>
    </xf>
    <xf numFmtId="0" fontId="40" fillId="0" borderId="18" xfId="0" applyFont="1" applyFill="1" applyBorder="1" applyAlignment="1">
      <alignment horizontal="center" vertical="center" wrapText="1"/>
    </xf>
    <xf numFmtId="0" fontId="40" fillId="0" borderId="36" xfId="0" applyFont="1" applyFill="1" applyBorder="1" applyAlignment="1" applyProtection="1">
      <alignment horizontal="justify" vertical="center" wrapText="1"/>
      <protection locked="0"/>
    </xf>
    <xf numFmtId="0" fontId="40" fillId="0" borderId="34" xfId="0" applyFont="1" applyFill="1" applyBorder="1" applyAlignment="1" applyProtection="1">
      <alignment horizontal="justify" vertical="center" wrapText="1"/>
      <protection locked="0"/>
    </xf>
    <xf numFmtId="0" fontId="40" fillId="27" borderId="27" xfId="0" applyFont="1" applyFill="1" applyBorder="1" applyAlignment="1" applyProtection="1">
      <alignment horizontal="justify" vertical="center" wrapText="1"/>
      <protection locked="0"/>
    </xf>
    <xf numFmtId="0" fontId="40" fillId="27" borderId="52" xfId="0" applyFont="1" applyFill="1" applyBorder="1" applyAlignment="1" applyProtection="1">
      <alignment horizontal="justify" vertical="center" wrapText="1"/>
      <protection locked="0"/>
    </xf>
    <xf numFmtId="0" fontId="40" fillId="0" borderId="4" xfId="0" applyFont="1" applyFill="1" applyBorder="1" applyAlignment="1" applyProtection="1">
      <alignment horizontal="center" vertical="center" wrapText="1"/>
      <protection locked="0"/>
    </xf>
    <xf numFmtId="0" fontId="40" fillId="0" borderId="4" xfId="0" applyFont="1" applyFill="1" applyBorder="1" applyAlignment="1" applyProtection="1">
      <alignment horizontal="justify" vertical="center" wrapText="1"/>
      <protection locked="0"/>
    </xf>
    <xf numFmtId="0" fontId="40" fillId="0" borderId="10" xfId="0" applyFont="1" applyFill="1" applyBorder="1" applyAlignment="1" applyProtection="1">
      <alignment horizontal="justify" vertical="center" wrapText="1"/>
      <protection locked="0"/>
    </xf>
    <xf numFmtId="0" fontId="40" fillId="0" borderId="10" xfId="0" applyFont="1" applyFill="1" applyBorder="1" applyAlignment="1" applyProtection="1">
      <alignment horizontal="center" vertical="center" wrapText="1"/>
      <protection locked="0"/>
    </xf>
    <xf numFmtId="9" fontId="40" fillId="27" borderId="17" xfId="0" applyNumberFormat="1" applyFont="1" applyFill="1" applyBorder="1" applyAlignment="1">
      <alignment horizontal="center" vertical="center" wrapText="1"/>
    </xf>
    <xf numFmtId="0" fontId="40" fillId="27" borderId="17" xfId="0" applyFont="1" applyFill="1" applyBorder="1" applyAlignment="1">
      <alignment horizontal="justify" vertical="center" wrapText="1"/>
    </xf>
    <xf numFmtId="0" fontId="40" fillId="27" borderId="22" xfId="0" applyFont="1" applyFill="1" applyBorder="1" applyAlignment="1">
      <alignment horizontal="justify" vertical="center" wrapText="1"/>
    </xf>
    <xf numFmtId="49" fontId="40" fillId="0" borderId="18" xfId="0" applyNumberFormat="1" applyFont="1" applyFill="1" applyBorder="1" applyAlignment="1" applyProtection="1">
      <alignment horizontal="justify" vertical="center" wrapText="1"/>
      <protection locked="0"/>
    </xf>
    <xf numFmtId="14" fontId="40" fillId="0" borderId="18" xfId="0" applyNumberFormat="1" applyFont="1" applyFill="1" applyBorder="1" applyAlignment="1" applyProtection="1">
      <alignment horizontal="center" vertical="center" wrapText="1"/>
      <protection locked="0"/>
    </xf>
    <xf numFmtId="0" fontId="40" fillId="27" borderId="3" xfId="0" applyFont="1" applyFill="1" applyBorder="1" applyAlignment="1">
      <alignment horizontal="justify" vertical="center" wrapText="1"/>
    </xf>
    <xf numFmtId="0" fontId="40" fillId="27" borderId="28" xfId="0" applyFont="1" applyFill="1" applyBorder="1" applyAlignment="1" applyProtection="1">
      <alignment horizontal="justify" vertical="center" wrapText="1"/>
    </xf>
    <xf numFmtId="49" fontId="40" fillId="0" borderId="4" xfId="0" applyNumberFormat="1" applyFont="1" applyFill="1" applyBorder="1" applyAlignment="1" applyProtection="1">
      <alignment horizontal="justify" vertical="center" wrapText="1"/>
      <protection locked="0"/>
    </xf>
    <xf numFmtId="0" fontId="26" fillId="0" borderId="5" xfId="0" applyFont="1" applyFill="1" applyBorder="1" applyAlignment="1" applyProtection="1">
      <alignment horizontal="justify" vertical="center" wrapText="1"/>
      <protection locked="0"/>
    </xf>
    <xf numFmtId="0" fontId="26" fillId="0" borderId="17" xfId="0" applyFont="1" applyFill="1" applyBorder="1" applyAlignment="1" applyProtection="1">
      <alignment horizontal="justify" vertical="center" wrapText="1"/>
      <protection locked="0"/>
    </xf>
    <xf numFmtId="0" fontId="26" fillId="0" borderId="22" xfId="0" applyFont="1" applyFill="1" applyBorder="1" applyAlignment="1" applyProtection="1">
      <alignment horizontal="justify" vertical="center" wrapText="1"/>
      <protection locked="0"/>
    </xf>
    <xf numFmtId="0" fontId="40" fillId="0" borderId="15" xfId="0" applyFont="1" applyFill="1" applyBorder="1" applyAlignment="1" applyProtection="1">
      <alignment horizontal="justify" vertical="center" wrapText="1"/>
      <protection locked="0"/>
    </xf>
    <xf numFmtId="0" fontId="40" fillId="27" borderId="28" xfId="0" applyFont="1" applyFill="1" applyBorder="1" applyAlignment="1" applyProtection="1">
      <alignment horizontal="justify" vertical="center" wrapText="1"/>
    </xf>
    <xf numFmtId="0" fontId="40" fillId="0" borderId="54" xfId="0" applyFont="1" applyBorder="1" applyAlignment="1">
      <alignment horizontal="justify" vertical="center" wrapText="1"/>
    </xf>
    <xf numFmtId="0" fontId="19" fillId="22" borderId="18" xfId="0" applyFont="1" applyFill="1" applyBorder="1" applyAlignment="1" applyProtection="1">
      <alignment horizontal="center" vertical="center"/>
      <protection locked="0"/>
    </xf>
    <xf numFmtId="0" fontId="42" fillId="22" borderId="54" xfId="0" applyFont="1" applyFill="1" applyBorder="1" applyAlignment="1" applyProtection="1">
      <alignment horizontal="center" vertical="center"/>
      <protection locked="0"/>
    </xf>
    <xf numFmtId="0" fontId="50" fillId="0" borderId="10" xfId="1" applyFill="1" applyBorder="1" applyAlignment="1" applyProtection="1">
      <alignment horizontal="justify" vertical="center" wrapText="1"/>
      <protection locked="0"/>
    </xf>
    <xf numFmtId="0" fontId="50" fillId="0" borderId="3" xfId="1" applyFill="1" applyBorder="1" applyAlignment="1" applyProtection="1">
      <alignment horizontal="justify" vertical="center" wrapText="1"/>
      <protection locked="0"/>
    </xf>
    <xf numFmtId="0" fontId="50" fillId="0" borderId="22" xfId="1" applyFill="1" applyBorder="1" applyAlignment="1" applyProtection="1">
      <alignment horizontal="justify" vertical="center" wrapText="1"/>
      <protection locked="0"/>
    </xf>
    <xf numFmtId="0" fontId="40" fillId="0" borderId="17" xfId="0" applyFont="1" applyFill="1" applyBorder="1" applyAlignment="1" applyProtection="1">
      <alignment horizontal="justify" vertical="center" wrapText="1"/>
    </xf>
    <xf numFmtId="0" fontId="50" fillId="0" borderId="5" xfId="1" applyFill="1" applyBorder="1" applyAlignment="1">
      <alignment horizontal="justify" vertical="top"/>
    </xf>
    <xf numFmtId="0" fontId="50" fillId="0" borderId="22" xfId="1" applyFill="1" applyBorder="1" applyAlignment="1" applyProtection="1">
      <alignment horizontal="justify" vertical="center" wrapText="1"/>
    </xf>
    <xf numFmtId="0" fontId="50" fillId="0" borderId="3" xfId="1" applyFill="1" applyBorder="1" applyAlignment="1" applyProtection="1">
      <alignment horizontal="justify" vertical="center" wrapText="1"/>
    </xf>
    <xf numFmtId="0" fontId="50" fillId="0" borderId="17" xfId="1" applyFill="1" applyBorder="1" applyAlignment="1" applyProtection="1">
      <alignment horizontal="justify" vertical="center" wrapText="1"/>
    </xf>
    <xf numFmtId="0" fontId="40" fillId="0" borderId="3" xfId="0" applyFont="1" applyFill="1" applyBorder="1" applyAlignment="1" applyProtection="1">
      <alignment horizontal="justify" vertical="center" wrapText="1"/>
    </xf>
    <xf numFmtId="0" fontId="50" fillId="0" borderId="5" xfId="1" applyFill="1" applyBorder="1"/>
    <xf numFmtId="0" fontId="40" fillId="0" borderId="22" xfId="0" applyFont="1" applyFill="1" applyBorder="1" applyAlignment="1" applyProtection="1">
      <alignment horizontal="justify" vertical="center" wrapText="1"/>
    </xf>
    <xf numFmtId="0" fontId="40" fillId="0" borderId="54" xfId="0" applyFont="1" applyFill="1" applyBorder="1" applyAlignment="1" applyProtection="1">
      <alignment horizontal="justify" vertical="center" wrapText="1"/>
    </xf>
    <xf numFmtId="0" fontId="40" fillId="0" borderId="18" xfId="0" applyFont="1" applyFill="1" applyBorder="1" applyAlignment="1" applyProtection="1">
      <alignment horizontal="justify" vertical="center" wrapText="1"/>
    </xf>
    <xf numFmtId="0" fontId="40" fillId="0" borderId="17" xfId="0" applyFont="1" applyBorder="1" applyAlignment="1">
      <alignment horizontal="justify" vertical="center" wrapText="1"/>
    </xf>
    <xf numFmtId="0" fontId="40" fillId="0" borderId="4" xfId="0" applyFont="1" applyBorder="1" applyAlignment="1">
      <alignment horizontal="justify" vertical="center" wrapText="1"/>
    </xf>
    <xf numFmtId="14" fontId="40" fillId="0" borderId="54" xfId="0" applyNumberFormat="1" applyFont="1" applyBorder="1" applyAlignment="1" applyProtection="1">
      <alignment horizontal="justify" vertical="center" wrapText="1"/>
      <protection locked="0"/>
    </xf>
    <xf numFmtId="0" fontId="40" fillId="0" borderId="17" xfId="0" applyFont="1" applyBorder="1" applyAlignment="1">
      <alignment horizontal="justify" vertical="center" wrapText="1"/>
    </xf>
    <xf numFmtId="0" fontId="40" fillId="0" borderId="22" xfId="0" applyFont="1" applyBorder="1" applyAlignment="1">
      <alignment horizontal="justify" vertical="center" wrapText="1"/>
    </xf>
    <xf numFmtId="0" fontId="40" fillId="0" borderId="3" xfId="0" applyFont="1" applyBorder="1" applyAlignment="1">
      <alignment horizontal="justify" vertical="center" wrapText="1"/>
    </xf>
    <xf numFmtId="0" fontId="40" fillId="0" borderId="22" xfId="0" applyFont="1" applyBorder="1" applyAlignment="1">
      <alignment horizontal="center" vertical="center" wrapText="1"/>
    </xf>
    <xf numFmtId="9" fontId="47" fillId="0" borderId="17" xfId="0" applyNumberFormat="1" applyFont="1" applyBorder="1" applyAlignment="1">
      <alignment horizontal="justify" vertical="top" wrapText="1"/>
    </xf>
    <xf numFmtId="9" fontId="40" fillId="0" borderId="3" xfId="0" applyNumberFormat="1" applyFont="1" applyBorder="1" applyAlignment="1">
      <alignment horizontal="justify" vertical="center" wrapText="1"/>
    </xf>
    <xf numFmtId="9" fontId="40" fillId="0" borderId="22" xfId="0" applyNumberFormat="1" applyFont="1" applyBorder="1" applyAlignment="1">
      <alignment horizontal="justify" vertical="center" wrapText="1"/>
    </xf>
    <xf numFmtId="9" fontId="40" fillId="0" borderId="54" xfId="0" applyNumberFormat="1" applyFont="1" applyBorder="1" applyAlignment="1">
      <alignment horizontal="justify" vertical="center" wrapText="1"/>
    </xf>
    <xf numFmtId="9" fontId="40" fillId="0" borderId="17" xfId="0" applyNumberFormat="1" applyFont="1" applyBorder="1" applyAlignment="1">
      <alignment horizontal="center" vertical="center" wrapText="1"/>
    </xf>
    <xf numFmtId="0" fontId="40" fillId="0" borderId="18" xfId="0" applyFont="1" applyBorder="1" applyAlignment="1">
      <alignment horizontal="justify" vertical="center" wrapText="1"/>
    </xf>
    <xf numFmtId="0" fontId="44" fillId="25" borderId="17" xfId="0" applyFont="1" applyFill="1" applyBorder="1" applyAlignment="1">
      <alignment horizontal="justify" vertical="center" wrapText="1"/>
    </xf>
    <xf numFmtId="0" fontId="44" fillId="25" borderId="22" xfId="0" applyFont="1" applyFill="1" applyBorder="1" applyAlignment="1">
      <alignment horizontal="justify" vertical="center" wrapText="1"/>
    </xf>
    <xf numFmtId="0" fontId="50" fillId="25" borderId="17" xfId="1" applyFill="1" applyBorder="1" applyAlignment="1">
      <alignment horizontal="justify" vertical="center" wrapText="1"/>
    </xf>
    <xf numFmtId="0" fontId="44" fillId="0" borderId="54" xfId="0" applyFont="1" applyBorder="1" applyAlignment="1">
      <alignment horizontal="justify" vertical="center" wrapText="1"/>
    </xf>
    <xf numFmtId="0" fontId="50" fillId="0" borderId="54" xfId="1" applyBorder="1" applyAlignment="1">
      <alignment horizontal="justify" vertical="center" wrapText="1"/>
    </xf>
    <xf numFmtId="0" fontId="19" fillId="22" borderId="54" xfId="0" applyFont="1" applyFill="1" applyBorder="1" applyAlignment="1" applyProtection="1">
      <alignment horizontal="center" vertical="center" wrapText="1"/>
      <protection locked="0"/>
    </xf>
    <xf numFmtId="9" fontId="26" fillId="0" borderId="10" xfId="0" applyNumberFormat="1" applyFont="1" applyFill="1" applyBorder="1" applyAlignment="1" applyProtection="1">
      <alignment horizontal="center" vertical="center" wrapText="1"/>
      <protection locked="0"/>
    </xf>
    <xf numFmtId="9" fontId="26" fillId="0" borderId="17"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9" fontId="26" fillId="0" borderId="22" xfId="0" applyNumberFormat="1" applyFont="1" applyFill="1" applyBorder="1" applyAlignment="1" applyProtection="1">
      <alignment horizontal="center" vertical="center" wrapText="1"/>
      <protection locked="0"/>
    </xf>
    <xf numFmtId="9" fontId="26" fillId="0" borderId="5" xfId="0" applyNumberFormat="1" applyFont="1" applyFill="1" applyBorder="1" applyAlignment="1" applyProtection="1">
      <alignment horizontal="center" vertical="center" wrapText="1"/>
      <protection locked="0"/>
    </xf>
    <xf numFmtId="9" fontId="26" fillId="0" borderId="4" xfId="0" applyNumberFormat="1"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9" fontId="26" fillId="0" borderId="54" xfId="0" applyNumberFormat="1" applyFont="1" applyFill="1" applyBorder="1" applyAlignment="1" applyProtection="1">
      <alignment horizontal="center" vertical="center" wrapText="1"/>
      <protection locked="0"/>
    </xf>
    <xf numFmtId="9" fontId="26" fillId="0" borderId="15" xfId="0" applyNumberFormat="1" applyFont="1" applyFill="1" applyBorder="1" applyAlignment="1" applyProtection="1">
      <alignment horizontal="center" vertical="center" wrapText="1"/>
      <protection locked="0"/>
    </xf>
    <xf numFmtId="9" fontId="26" fillId="0" borderId="18" xfId="0" applyNumberFormat="1" applyFont="1" applyFill="1" applyBorder="1" applyAlignment="1" applyProtection="1">
      <alignment horizontal="center" vertical="center" wrapText="1"/>
      <protection locked="0"/>
    </xf>
    <xf numFmtId="9" fontId="26" fillId="0" borderId="17" xfId="0" applyNumberFormat="1" applyFont="1" applyFill="1" applyBorder="1" applyAlignment="1">
      <alignment horizontal="center" vertical="center" wrapText="1"/>
    </xf>
    <xf numFmtId="9" fontId="26" fillId="0" borderId="22" xfId="0" applyNumberFormat="1" applyFont="1" applyFill="1" applyBorder="1" applyAlignment="1">
      <alignment horizontal="center" vertical="center" wrapText="1"/>
    </xf>
    <xf numFmtId="9" fontId="26" fillId="0" borderId="3" xfId="0" applyNumberFormat="1" applyFont="1" applyFill="1" applyBorder="1" applyAlignment="1">
      <alignment horizontal="center" vertical="center" wrapText="1"/>
    </xf>
    <xf numFmtId="9" fontId="26" fillId="0" borderId="26" xfId="0" applyNumberFormat="1" applyFont="1" applyFill="1" applyBorder="1" applyAlignment="1">
      <alignment horizontal="center" vertical="center"/>
    </xf>
    <xf numFmtId="9" fontId="26" fillId="0" borderId="3" xfId="0" applyNumberFormat="1" applyFont="1" applyFill="1" applyBorder="1" applyAlignment="1">
      <alignment horizontal="center" vertical="center"/>
    </xf>
    <xf numFmtId="9" fontId="26" fillId="0" borderId="12" xfId="0" applyNumberFormat="1" applyFont="1" applyFill="1" applyBorder="1" applyAlignment="1">
      <alignment horizontal="center" vertical="center" wrapText="1"/>
    </xf>
    <xf numFmtId="9" fontId="26" fillId="0" borderId="15" xfId="0" applyNumberFormat="1" applyFont="1" applyFill="1" applyBorder="1" applyAlignment="1">
      <alignment horizontal="center" vertical="center" wrapText="1"/>
    </xf>
    <xf numFmtId="9" fontId="26" fillId="0" borderId="54" xfId="0" applyNumberFormat="1" applyFont="1" applyFill="1" applyBorder="1" applyAlignment="1">
      <alignment horizontal="center" vertical="center" wrapText="1"/>
    </xf>
    <xf numFmtId="9" fontId="26" fillId="0" borderId="18" xfId="0" applyNumberFormat="1" applyFont="1" applyFill="1" applyBorder="1" applyAlignment="1">
      <alignment horizontal="center" vertical="center" wrapText="1"/>
    </xf>
    <xf numFmtId="9" fontId="26" fillId="0" borderId="17" xfId="0" applyNumberFormat="1" applyFont="1" applyBorder="1" applyAlignment="1">
      <alignment horizontal="center" vertical="center" wrapText="1"/>
    </xf>
    <xf numFmtId="9" fontId="26" fillId="0" borderId="54" xfId="0" applyNumberFormat="1" applyFont="1" applyBorder="1" applyAlignment="1">
      <alignment horizontal="center" vertical="center"/>
    </xf>
    <xf numFmtId="0" fontId="26" fillId="0" borderId="0" xfId="0" applyFont="1" applyAlignment="1">
      <alignment vertical="center"/>
    </xf>
    <xf numFmtId="0" fontId="40" fillId="0" borderId="17" xfId="0" applyFont="1" applyBorder="1" applyAlignment="1">
      <alignment horizontal="justify" vertical="center" wrapText="1"/>
    </xf>
    <xf numFmtId="0" fontId="40" fillId="0" borderId="22" xfId="0" applyFont="1" applyBorder="1" applyAlignment="1">
      <alignment horizontal="justify" vertical="center" wrapText="1"/>
    </xf>
    <xf numFmtId="0" fontId="40" fillId="0" borderId="3" xfId="0" applyFont="1" applyBorder="1" applyAlignment="1">
      <alignment horizontal="justify" vertical="center" wrapText="1"/>
    </xf>
    <xf numFmtId="9" fontId="53" fillId="0" borderId="17" xfId="0" applyNumberFormat="1" applyFont="1" applyBorder="1" applyAlignment="1">
      <alignment horizontal="justify" vertical="top" wrapText="1"/>
    </xf>
    <xf numFmtId="9" fontId="40" fillId="0" borderId="17" xfId="0" applyNumberFormat="1" applyFont="1" applyBorder="1" applyAlignment="1">
      <alignment horizontal="justify" vertical="top" wrapText="1"/>
    </xf>
    <xf numFmtId="9" fontId="26" fillId="0" borderId="54" xfId="0" applyNumberFormat="1" applyFont="1" applyBorder="1" applyAlignment="1">
      <alignment horizontal="center" vertical="center" wrapText="1"/>
    </xf>
    <xf numFmtId="9" fontId="44" fillId="0" borderId="17" xfId="0" applyNumberFormat="1" applyFont="1" applyBorder="1" applyAlignment="1">
      <alignment horizontal="center" vertical="center"/>
    </xf>
    <xf numFmtId="0" fontId="26" fillId="0" borderId="22" xfId="0" applyFont="1" applyBorder="1" applyAlignment="1">
      <alignment vertical="center"/>
    </xf>
    <xf numFmtId="0" fontId="44" fillId="0" borderId="17" xfId="0" applyFont="1" applyBorder="1" applyAlignment="1">
      <alignment horizontal="justify" vertical="center" wrapText="1"/>
    </xf>
    <xf numFmtId="0" fontId="26" fillId="0" borderId="22" xfId="0" applyFont="1" applyBorder="1" applyAlignment="1">
      <alignment horizontal="justify" vertical="center" wrapText="1"/>
    </xf>
    <xf numFmtId="9" fontId="44" fillId="0" borderId="17" xfId="0" applyNumberFormat="1" applyFont="1" applyBorder="1" applyAlignment="1">
      <alignment horizontal="center" vertical="center" wrapText="1"/>
    </xf>
    <xf numFmtId="0" fontId="44" fillId="0" borderId="17" xfId="0" applyFont="1" applyBorder="1" applyAlignment="1">
      <alignment horizontal="left" vertical="center" wrapText="1"/>
    </xf>
    <xf numFmtId="0" fontId="40" fillId="0" borderId="18" xfId="0" applyFont="1" applyFill="1" applyBorder="1" applyAlignment="1" applyProtection="1">
      <alignment horizontal="justify" vertical="center" wrapText="1"/>
      <protection locked="0"/>
    </xf>
    <xf numFmtId="0" fontId="40" fillId="0" borderId="15" xfId="0" applyFont="1" applyFill="1" applyBorder="1" applyAlignment="1" applyProtection="1">
      <alignment horizontal="justify" vertical="center" wrapText="1"/>
      <protection locked="0"/>
    </xf>
    <xf numFmtId="0" fontId="26" fillId="0" borderId="3" xfId="0" applyFont="1" applyBorder="1" applyAlignment="1">
      <alignment horizontal="justify" vertical="center"/>
    </xf>
    <xf numFmtId="0" fontId="26" fillId="0" borderId="22" xfId="0" applyFont="1" applyBorder="1" applyAlignment="1">
      <alignment horizontal="justify" vertical="center"/>
    </xf>
    <xf numFmtId="0" fontId="50" fillId="0" borderId="17" xfId="1" applyBorder="1" applyAlignment="1">
      <alignment horizontal="left" vertical="center" wrapText="1"/>
    </xf>
    <xf numFmtId="0" fontId="50" fillId="0" borderId="22" xfId="1" applyBorder="1" applyAlignment="1">
      <alignment vertical="center"/>
    </xf>
    <xf numFmtId="0" fontId="26" fillId="0" borderId="3" xfId="0" applyFont="1" applyBorder="1" applyAlignment="1">
      <alignment vertical="center"/>
    </xf>
    <xf numFmtId="0" fontId="50" fillId="0" borderId="3" xfId="1" applyBorder="1" applyAlignment="1">
      <alignment vertical="center"/>
    </xf>
    <xf numFmtId="0" fontId="50" fillId="0" borderId="18" xfId="1" applyFill="1" applyBorder="1" applyAlignment="1" applyProtection="1">
      <alignment horizontal="justify" vertical="center" wrapText="1"/>
      <protection locked="0"/>
    </xf>
    <xf numFmtId="0" fontId="50" fillId="0" borderId="15" xfId="1" applyFill="1" applyBorder="1" applyAlignment="1" applyProtection="1">
      <alignment horizontal="justify" vertical="center" wrapText="1"/>
      <protection locked="0"/>
    </xf>
    <xf numFmtId="0" fontId="26" fillId="0" borderId="18" xfId="0" applyFont="1" applyFill="1" applyBorder="1" applyAlignment="1" applyProtection="1">
      <alignment horizontal="justify" vertical="center" wrapText="1"/>
      <protection locked="0"/>
    </xf>
    <xf numFmtId="0" fontId="26" fillId="0" borderId="15" xfId="0" applyFont="1" applyFill="1" applyBorder="1" applyAlignment="1" applyProtection="1">
      <alignment horizontal="justify" vertical="center" wrapText="1"/>
      <protection locked="0"/>
    </xf>
    <xf numFmtId="0" fontId="26" fillId="0" borderId="18"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protection locked="0"/>
    </xf>
    <xf numFmtId="0" fontId="44" fillId="0" borderId="18"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wrapText="1"/>
      <protection locked="0"/>
    </xf>
    <xf numFmtId="0" fontId="26" fillId="0" borderId="18"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44" fillId="0" borderId="18" xfId="0" applyFont="1" applyFill="1" applyBorder="1" applyAlignment="1" applyProtection="1">
      <alignment horizontal="justify" vertical="center" wrapText="1"/>
      <protection locked="0"/>
    </xf>
    <xf numFmtId="0" fontId="44" fillId="0" borderId="5" xfId="0" applyFont="1" applyFill="1" applyBorder="1" applyAlignment="1" applyProtection="1">
      <alignment horizontal="justify" vertical="center" wrapText="1"/>
      <protection locked="0"/>
    </xf>
    <xf numFmtId="0" fontId="44" fillId="0" borderId="15" xfId="0" applyFont="1" applyFill="1" applyBorder="1" applyAlignment="1" applyProtection="1">
      <alignment horizontal="justify" vertical="center" wrapText="1"/>
      <protection locked="0"/>
    </xf>
    <xf numFmtId="0" fontId="26" fillId="0" borderId="5" xfId="0" applyFont="1" applyFill="1" applyBorder="1" applyAlignment="1">
      <alignment horizontal="center" vertical="center" wrapText="1"/>
    </xf>
    <xf numFmtId="0" fontId="26" fillId="0" borderId="5" xfId="0" applyFont="1" applyFill="1" applyBorder="1" applyAlignment="1" applyProtection="1">
      <alignment horizontal="justify" vertical="center" wrapText="1"/>
      <protection locked="0"/>
    </xf>
    <xf numFmtId="0" fontId="26" fillId="0" borderId="17" xfId="0" applyFont="1" applyFill="1" applyBorder="1" applyAlignment="1" applyProtection="1">
      <alignment horizontal="justify" vertical="center" wrapText="1"/>
      <protection locked="0"/>
    </xf>
    <xf numFmtId="0" fontId="26" fillId="0" borderId="3" xfId="0" applyFont="1" applyFill="1" applyBorder="1" applyAlignment="1" applyProtection="1">
      <alignment horizontal="justify" vertical="center" wrapText="1"/>
      <protection locked="0"/>
    </xf>
    <xf numFmtId="0" fontId="26" fillId="0" borderId="22" xfId="0" applyFont="1" applyFill="1" applyBorder="1" applyAlignment="1" applyProtection="1">
      <alignment horizontal="justify" vertical="center" wrapText="1"/>
      <protection locked="0"/>
    </xf>
    <xf numFmtId="0" fontId="26" fillId="0" borderId="18" xfId="0" applyFont="1" applyFill="1" applyBorder="1" applyAlignment="1" applyProtection="1">
      <alignment horizontal="justify" vertical="center"/>
      <protection locked="0"/>
    </xf>
    <xf numFmtId="0" fontId="26" fillId="0" borderId="5" xfId="0" applyFont="1" applyFill="1" applyBorder="1" applyAlignment="1" applyProtection="1">
      <alignment horizontal="justify" vertical="center"/>
      <protection locked="0"/>
    </xf>
    <xf numFmtId="0" fontId="26" fillId="0" borderId="15" xfId="0" applyFont="1" applyFill="1" applyBorder="1" applyAlignment="1" applyProtection="1">
      <alignment horizontal="justify" vertical="center"/>
      <protection locked="0"/>
    </xf>
    <xf numFmtId="0" fontId="40" fillId="0" borderId="5" xfId="0" applyFont="1" applyFill="1" applyBorder="1" applyAlignment="1" applyProtection="1">
      <alignment horizontal="justify" vertical="center" wrapText="1"/>
      <protection locked="0"/>
    </xf>
    <xf numFmtId="14" fontId="40" fillId="0" borderId="4" xfId="0" applyNumberFormat="1" applyFont="1" applyFill="1" applyBorder="1" applyAlignment="1" applyProtection="1">
      <alignment horizontal="center" vertical="center" wrapText="1"/>
      <protection locked="0"/>
    </xf>
    <xf numFmtId="14" fontId="40" fillId="0" borderId="15" xfId="0" applyNumberFormat="1" applyFont="1" applyFill="1" applyBorder="1" applyAlignment="1" applyProtection="1">
      <alignment horizontal="center" vertical="center" wrapText="1"/>
      <protection locked="0"/>
    </xf>
    <xf numFmtId="0" fontId="40" fillId="0" borderId="18"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40" fillId="0" borderId="36" xfId="0" applyFont="1" applyFill="1" applyBorder="1" applyAlignment="1" applyProtection="1">
      <alignment horizontal="center" vertical="center" wrapText="1"/>
      <protection locked="0"/>
    </xf>
    <xf numFmtId="0" fontId="40" fillId="0" borderId="34"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protection locked="0"/>
    </xf>
    <xf numFmtId="0" fontId="40" fillId="0" borderId="5" xfId="0" applyFont="1" applyFill="1" applyBorder="1" applyAlignment="1" applyProtection="1">
      <alignment horizontal="center" vertical="center" wrapText="1"/>
      <protection locked="0"/>
    </xf>
    <xf numFmtId="0" fontId="40" fillId="0" borderId="5" xfId="0" applyFont="1" applyFill="1" applyBorder="1" applyAlignment="1">
      <alignment horizontal="center" vertical="center" wrapText="1"/>
    </xf>
    <xf numFmtId="0" fontId="40" fillId="0" borderId="4" xfId="0" applyFont="1" applyFill="1" applyBorder="1" applyAlignment="1" applyProtection="1">
      <alignment horizontal="center" vertical="center" wrapText="1"/>
      <protection locked="0"/>
    </xf>
    <xf numFmtId="49" fontId="40" fillId="0" borderId="4" xfId="0" applyNumberFormat="1" applyFont="1" applyFill="1" applyBorder="1" applyAlignment="1" applyProtection="1">
      <alignment horizontal="justify" vertical="center" wrapText="1"/>
      <protection locked="0"/>
    </xf>
    <xf numFmtId="49" fontId="40" fillId="0" borderId="15" xfId="0" applyNumberFormat="1" applyFont="1" applyFill="1" applyBorder="1" applyAlignment="1" applyProtection="1">
      <alignment horizontal="justify" vertical="center" wrapText="1"/>
      <protection locked="0"/>
    </xf>
    <xf numFmtId="0" fontId="40" fillId="0" borderId="48" xfId="0" applyFont="1" applyFill="1" applyBorder="1" applyAlignment="1" applyProtection="1">
      <alignment horizontal="center" vertical="center" wrapText="1"/>
      <protection locked="0"/>
    </xf>
    <xf numFmtId="0" fontId="40" fillId="0" borderId="47" xfId="0" applyFont="1" applyFill="1" applyBorder="1" applyAlignment="1" applyProtection="1">
      <alignment horizontal="center" vertical="center" wrapText="1"/>
      <protection locked="0"/>
    </xf>
    <xf numFmtId="0" fontId="40" fillId="0" borderId="49" xfId="0" applyFont="1" applyFill="1" applyBorder="1" applyAlignment="1" applyProtection="1">
      <alignment horizontal="center" vertical="center" wrapText="1"/>
      <protection locked="0"/>
    </xf>
    <xf numFmtId="0" fontId="40" fillId="0" borderId="36" xfId="0" applyFont="1" applyFill="1" applyBorder="1" applyAlignment="1" applyProtection="1">
      <alignment horizontal="justify" vertical="center" wrapText="1"/>
      <protection locked="0"/>
    </xf>
    <xf numFmtId="0" fontId="40" fillId="0" borderId="34" xfId="0" applyFont="1" applyFill="1" applyBorder="1" applyAlignment="1" applyProtection="1">
      <alignment horizontal="justify" vertical="center" wrapText="1"/>
      <protection locked="0"/>
    </xf>
    <xf numFmtId="9" fontId="40" fillId="27" borderId="17" xfId="0" applyNumberFormat="1" applyFont="1" applyFill="1" applyBorder="1" applyAlignment="1">
      <alignment horizontal="center" vertical="center" wrapText="1"/>
    </xf>
    <xf numFmtId="0" fontId="40" fillId="27" borderId="22" xfId="0" applyFont="1" applyFill="1" applyBorder="1" applyAlignment="1">
      <alignment horizontal="center" vertical="center" wrapText="1"/>
    </xf>
    <xf numFmtId="0" fontId="40" fillId="27" borderId="17" xfId="0" applyFont="1" applyFill="1" applyBorder="1" applyAlignment="1">
      <alignment horizontal="justify" vertical="center" wrapText="1"/>
    </xf>
    <xf numFmtId="0" fontId="40" fillId="27" borderId="22" xfId="0" applyFont="1" applyFill="1" applyBorder="1" applyAlignment="1">
      <alignment horizontal="justify" vertical="center" wrapText="1"/>
    </xf>
    <xf numFmtId="0" fontId="40" fillId="27" borderId="27" xfId="0" applyFont="1" applyFill="1" applyBorder="1" applyAlignment="1">
      <alignment horizontal="justify" vertical="center" wrapText="1"/>
    </xf>
    <xf numFmtId="0" fontId="40" fillId="27" borderId="52" xfId="0" applyFont="1" applyFill="1" applyBorder="1" applyAlignment="1">
      <alignment horizontal="justify" vertical="center" wrapText="1"/>
    </xf>
    <xf numFmtId="0" fontId="40" fillId="0" borderId="31" xfId="0" applyFont="1" applyFill="1" applyBorder="1" applyAlignment="1" applyProtection="1">
      <alignment horizontal="justify" vertical="center" wrapText="1"/>
      <protection locked="0"/>
    </xf>
    <xf numFmtId="0" fontId="40" fillId="0" borderId="57" xfId="0" applyFont="1" applyFill="1" applyBorder="1" applyAlignment="1" applyProtection="1">
      <alignment horizontal="justify" vertical="center" wrapText="1"/>
      <protection locked="0"/>
    </xf>
    <xf numFmtId="0" fontId="40" fillId="0" borderId="12" xfId="0" applyFont="1" applyFill="1" applyBorder="1" applyAlignment="1" applyProtection="1">
      <alignment horizontal="justify" vertical="center" wrapText="1"/>
      <protection locked="0"/>
    </xf>
    <xf numFmtId="0" fontId="40" fillId="0" borderId="38" xfId="0" applyFont="1" applyFill="1" applyBorder="1" applyAlignment="1" applyProtection="1">
      <alignment horizontal="justify" vertical="center" wrapText="1"/>
      <protection locked="0"/>
    </xf>
    <xf numFmtId="49" fontId="40" fillId="0" borderId="18" xfId="0" applyNumberFormat="1" applyFont="1" applyFill="1" applyBorder="1" applyAlignment="1" applyProtection="1">
      <alignment horizontal="justify" vertical="center" wrapText="1"/>
      <protection locked="0"/>
    </xf>
    <xf numFmtId="14" fontId="40" fillId="0" borderId="18" xfId="0" applyNumberFormat="1" applyFont="1" applyFill="1" applyBorder="1" applyAlignment="1" applyProtection="1">
      <alignment horizontal="center" vertical="center" wrapText="1"/>
      <protection locked="0"/>
    </xf>
    <xf numFmtId="0" fontId="40" fillId="27" borderId="3" xfId="0" applyFont="1" applyFill="1" applyBorder="1" applyAlignment="1">
      <alignment horizontal="center" vertical="center" wrapText="1"/>
    </xf>
    <xf numFmtId="0" fontId="40" fillId="27" borderId="3" xfId="0" applyFont="1" applyFill="1" applyBorder="1" applyAlignment="1">
      <alignment horizontal="justify" vertical="center" wrapText="1"/>
    </xf>
    <xf numFmtId="0" fontId="40" fillId="27" borderId="28" xfId="0" applyFont="1" applyFill="1" applyBorder="1" applyAlignment="1" applyProtection="1">
      <alignment horizontal="justify" vertical="center" wrapText="1"/>
    </xf>
    <xf numFmtId="0" fontId="40" fillId="0" borderId="10" xfId="0" applyFont="1" applyFill="1" applyBorder="1" applyAlignment="1" applyProtection="1">
      <alignment horizontal="center" vertical="center" wrapText="1"/>
      <protection locked="0"/>
    </xf>
    <xf numFmtId="0" fontId="40" fillId="0" borderId="4" xfId="0" applyFont="1" applyFill="1" applyBorder="1" applyAlignment="1" applyProtection="1">
      <alignment horizontal="justify" vertical="center" wrapText="1"/>
      <protection locked="0"/>
    </xf>
    <xf numFmtId="0" fontId="40" fillId="0" borderId="10" xfId="0" applyFont="1" applyFill="1" applyBorder="1" applyAlignment="1" applyProtection="1">
      <alignment horizontal="justify" vertical="center" wrapText="1"/>
      <protection locked="0"/>
    </xf>
    <xf numFmtId="0" fontId="40" fillId="0" borderId="18" xfId="0" applyFont="1" applyFill="1" applyBorder="1" applyAlignment="1" applyProtection="1">
      <alignment horizontal="center" vertical="center" wrapText="1"/>
    </xf>
    <xf numFmtId="0" fontId="40" fillId="0" borderId="5" xfId="0" applyFont="1" applyFill="1" applyBorder="1" applyAlignment="1" applyProtection="1">
      <alignment horizontal="center" vertical="center" wrapText="1"/>
    </xf>
    <xf numFmtId="0" fontId="40" fillId="0" borderId="15" xfId="0" applyFont="1" applyFill="1" applyBorder="1" applyAlignment="1" applyProtection="1">
      <alignment horizontal="center" vertical="center" wrapText="1"/>
    </xf>
    <xf numFmtId="0" fontId="40" fillId="0" borderId="18"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40" fillId="0" borderId="15" xfId="0" applyFont="1" applyFill="1" applyBorder="1" applyAlignment="1" applyProtection="1">
      <alignment horizontal="center" vertical="center"/>
    </xf>
    <xf numFmtId="0" fontId="40" fillId="0" borderId="18" xfId="0" applyFont="1" applyFill="1" applyBorder="1" applyAlignment="1">
      <alignment horizontal="center" vertical="center"/>
    </xf>
    <xf numFmtId="0" fontId="40" fillId="0" borderId="15" xfId="0" applyFont="1" applyFill="1" applyBorder="1" applyAlignment="1">
      <alignment horizontal="center" vertical="center"/>
    </xf>
    <xf numFmtId="0" fontId="43" fillId="0" borderId="51" xfId="0" applyFont="1" applyFill="1" applyBorder="1" applyAlignment="1" applyProtection="1">
      <alignment horizontal="center" vertical="center" wrapText="1"/>
      <protection locked="0"/>
    </xf>
    <xf numFmtId="0" fontId="40" fillId="0" borderId="18" xfId="0" applyFont="1" applyFill="1" applyBorder="1" applyAlignment="1">
      <alignment horizontal="justify" vertical="center"/>
    </xf>
    <xf numFmtId="0" fontId="40" fillId="0" borderId="5" xfId="0" applyFont="1" applyFill="1" applyBorder="1" applyAlignment="1">
      <alignment horizontal="justify" vertical="center"/>
    </xf>
    <xf numFmtId="0" fontId="40" fillId="0" borderId="15" xfId="0" applyFont="1" applyFill="1" applyBorder="1" applyAlignment="1">
      <alignment horizontal="justify" vertical="center"/>
    </xf>
    <xf numFmtId="0" fontId="40" fillId="0" borderId="18" xfId="0" applyFont="1" applyFill="1" applyBorder="1" applyAlignment="1" applyProtection="1">
      <alignment horizontal="justify" vertical="center"/>
      <protection locked="0"/>
    </xf>
    <xf numFmtId="0" fontId="40" fillId="0" borderId="5" xfId="0" applyFont="1" applyFill="1" applyBorder="1" applyAlignment="1" applyProtection="1">
      <alignment horizontal="justify" vertical="center"/>
      <protection locked="0"/>
    </xf>
    <xf numFmtId="0" fontId="40" fillId="0" borderId="15" xfId="0" applyFont="1" applyFill="1" applyBorder="1" applyAlignment="1" applyProtection="1">
      <alignment horizontal="justify" vertical="center"/>
      <protection locked="0"/>
    </xf>
    <xf numFmtId="0" fontId="41" fillId="20" borderId="23" xfId="0" applyFont="1" applyFill="1" applyBorder="1" applyAlignment="1" applyProtection="1">
      <alignment horizontal="center" vertical="center" wrapText="1"/>
      <protection locked="0"/>
    </xf>
    <xf numFmtId="0" fontId="41" fillId="20" borderId="37" xfId="0" applyFont="1" applyFill="1" applyBorder="1" applyAlignment="1" applyProtection="1">
      <alignment horizontal="center" vertical="center" wrapText="1"/>
      <protection locked="0"/>
    </xf>
    <xf numFmtId="0" fontId="41" fillId="20" borderId="38" xfId="0" applyFont="1" applyFill="1" applyBorder="1" applyAlignment="1" applyProtection="1">
      <alignment horizontal="center" vertical="center" wrapText="1"/>
      <protection locked="0"/>
    </xf>
    <xf numFmtId="0" fontId="40" fillId="0" borderId="36" xfId="0" quotePrefix="1" applyFont="1" applyFill="1" applyBorder="1" applyAlignment="1" applyProtection="1">
      <alignment horizontal="justify" vertical="center" wrapText="1"/>
      <protection locked="0"/>
    </xf>
    <xf numFmtId="0" fontId="40" fillId="0" borderId="31" xfId="0" quotePrefix="1" applyFont="1" applyFill="1" applyBorder="1" applyAlignment="1" applyProtection="1">
      <alignment horizontal="justify" vertical="center" wrapText="1"/>
      <protection locked="0"/>
    </xf>
    <xf numFmtId="0" fontId="40" fillId="0" borderId="34" xfId="0" quotePrefix="1" applyFont="1" applyFill="1" applyBorder="1" applyAlignment="1" applyProtection="1">
      <alignment horizontal="justify" vertical="center" wrapText="1"/>
      <protection locked="0"/>
    </xf>
    <xf numFmtId="0" fontId="40" fillId="0" borderId="18" xfId="0" quotePrefix="1" applyFont="1" applyFill="1" applyBorder="1" applyAlignment="1" applyProtection="1">
      <alignment horizontal="justify" vertical="center" wrapText="1"/>
      <protection locked="0"/>
    </xf>
    <xf numFmtId="0" fontId="40" fillId="0" borderId="5" xfId="0" quotePrefix="1" applyFont="1" applyFill="1" applyBorder="1" applyAlignment="1" applyProtection="1">
      <alignment horizontal="justify" vertical="center" wrapText="1"/>
      <protection locked="0"/>
    </xf>
    <xf numFmtId="0" fontId="40" fillId="0" borderId="15" xfId="0" quotePrefix="1" applyFont="1" applyFill="1" applyBorder="1" applyAlignment="1" applyProtection="1">
      <alignment horizontal="justify" vertical="center" wrapText="1"/>
      <protection locked="0"/>
    </xf>
    <xf numFmtId="49" fontId="40" fillId="23" borderId="4" xfId="0" applyNumberFormat="1" applyFont="1" applyFill="1" applyBorder="1" applyAlignment="1" applyProtection="1">
      <alignment horizontal="justify" vertical="center" wrapText="1"/>
      <protection locked="0"/>
    </xf>
    <xf numFmtId="49" fontId="40" fillId="23" borderId="15" xfId="0" applyNumberFormat="1" applyFont="1" applyFill="1" applyBorder="1" applyAlignment="1" applyProtection="1">
      <alignment horizontal="justify" vertical="center" wrapText="1"/>
      <protection locked="0"/>
    </xf>
    <xf numFmtId="0" fontId="43" fillId="0" borderId="51" xfId="0" applyFont="1" applyFill="1" applyBorder="1" applyAlignment="1" applyProtection="1">
      <alignment horizontal="center" vertical="center"/>
      <protection locked="0"/>
    </xf>
    <xf numFmtId="0" fontId="43" fillId="0" borderId="48" xfId="0" applyFont="1" applyFill="1" applyBorder="1" applyAlignment="1" applyProtection="1">
      <alignment horizontal="center" vertical="center" wrapText="1"/>
      <protection locked="0"/>
    </xf>
    <xf numFmtId="0" fontId="40" fillId="0" borderId="31" xfId="0" applyFont="1" applyFill="1" applyBorder="1" applyAlignment="1" applyProtection="1">
      <alignment horizontal="center" vertical="center" wrapText="1"/>
      <protection locked="0"/>
    </xf>
    <xf numFmtId="17" fontId="40" fillId="0" borderId="18" xfId="0" applyNumberFormat="1" applyFont="1" applyFill="1" applyBorder="1" applyAlignment="1" applyProtection="1">
      <alignment horizontal="center" vertical="center" wrapText="1"/>
      <protection locked="0"/>
    </xf>
    <xf numFmtId="17" fontId="40" fillId="0" borderId="15" xfId="0" applyNumberFormat="1" applyFont="1" applyFill="1" applyBorder="1" applyAlignment="1" applyProtection="1">
      <alignment horizontal="center" vertical="center" wrapText="1"/>
      <protection locked="0"/>
    </xf>
    <xf numFmtId="0" fontId="40" fillId="0" borderId="18" xfId="0" applyFont="1" applyFill="1" applyBorder="1" applyAlignment="1" applyProtection="1">
      <alignment horizontal="center" vertical="center"/>
      <protection locked="0"/>
    </xf>
    <xf numFmtId="0" fontId="40" fillId="0" borderId="15" xfId="0" applyFont="1" applyFill="1" applyBorder="1" applyAlignment="1" applyProtection="1">
      <alignment horizontal="center" vertical="center"/>
      <protection locked="0"/>
    </xf>
    <xf numFmtId="0" fontId="40" fillId="27" borderId="27" xfId="0" applyFont="1" applyFill="1" applyBorder="1" applyAlignment="1" applyProtection="1">
      <alignment horizontal="justify" vertical="center" wrapText="1"/>
      <protection locked="0"/>
    </xf>
    <xf numFmtId="0" fontId="40" fillId="27" borderId="52" xfId="0" applyFont="1" applyFill="1" applyBorder="1" applyAlignment="1" applyProtection="1">
      <alignment horizontal="justify" vertical="center" wrapText="1"/>
      <protection locked="0"/>
    </xf>
    <xf numFmtId="9" fontId="40" fillId="27" borderId="18" xfId="0" applyNumberFormat="1" applyFont="1" applyFill="1" applyBorder="1" applyAlignment="1" applyProtection="1">
      <alignment horizontal="center" vertical="center" wrapText="1"/>
      <protection locked="0"/>
    </xf>
    <xf numFmtId="0" fontId="40" fillId="27" borderId="15" xfId="0" applyFont="1" applyFill="1" applyBorder="1" applyAlignment="1" applyProtection="1">
      <alignment horizontal="center" vertical="center" wrapText="1"/>
      <protection locked="0"/>
    </xf>
    <xf numFmtId="0" fontId="40" fillId="27" borderId="18" xfId="0" applyFont="1" applyFill="1" applyBorder="1" applyAlignment="1" applyProtection="1">
      <alignment horizontal="justify" vertical="center" wrapText="1"/>
      <protection locked="0"/>
    </xf>
    <xf numFmtId="0" fontId="40" fillId="27" borderId="15" xfId="0" applyFont="1" applyFill="1" applyBorder="1" applyAlignment="1" applyProtection="1">
      <alignment horizontal="justify" vertical="center" wrapText="1"/>
      <protection locked="0"/>
    </xf>
    <xf numFmtId="9" fontId="26" fillId="27" borderId="18" xfId="0" applyNumberFormat="1" applyFont="1" applyFill="1" applyBorder="1" applyAlignment="1" applyProtection="1">
      <alignment horizontal="center" vertical="center" wrapText="1"/>
      <protection locked="0"/>
    </xf>
    <xf numFmtId="0" fontId="26" fillId="27" borderId="5" xfId="0" applyFont="1" applyFill="1" applyBorder="1" applyAlignment="1" applyProtection="1">
      <alignment horizontal="center" vertical="center" wrapText="1"/>
      <protection locked="0"/>
    </xf>
    <xf numFmtId="0" fontId="26" fillId="27" borderId="15" xfId="0" applyFont="1" applyFill="1" applyBorder="1" applyAlignment="1" applyProtection="1">
      <alignment horizontal="center" vertical="center" wrapText="1"/>
      <protection locked="0"/>
    </xf>
    <xf numFmtId="0" fontId="26" fillId="27" borderId="56" xfId="0" applyFont="1" applyFill="1" applyBorder="1" applyAlignment="1" applyProtection="1">
      <alignment horizontal="justify" vertical="center" wrapText="1"/>
      <protection locked="0"/>
    </xf>
    <xf numFmtId="0" fontId="26" fillId="27" borderId="30" xfId="0" applyFont="1" applyFill="1" applyBorder="1" applyAlignment="1" applyProtection="1">
      <alignment horizontal="justify" vertical="center" wrapText="1"/>
      <protection locked="0"/>
    </xf>
    <xf numFmtId="0" fontId="26" fillId="27" borderId="35" xfId="0" applyFont="1" applyFill="1" applyBorder="1" applyAlignment="1" applyProtection="1">
      <alignment horizontal="justify" vertical="center" wrapText="1"/>
      <protection locked="0"/>
    </xf>
    <xf numFmtId="0" fontId="26" fillId="27" borderId="18" xfId="0" applyFont="1" applyFill="1" applyBorder="1" applyAlignment="1" applyProtection="1">
      <alignment horizontal="justify" vertical="center" wrapText="1"/>
      <protection locked="0"/>
    </xf>
    <xf numFmtId="0" fontId="26" fillId="27" borderId="15" xfId="0" applyFont="1" applyFill="1" applyBorder="1" applyAlignment="1" applyProtection="1">
      <alignment horizontal="justify" vertical="center" wrapText="1"/>
      <protection locked="0"/>
    </xf>
    <xf numFmtId="0" fontId="40" fillId="27" borderId="56" xfId="0" applyFont="1" applyFill="1" applyBorder="1" applyAlignment="1" applyProtection="1">
      <alignment horizontal="justify" vertical="center" wrapText="1"/>
      <protection locked="0"/>
    </xf>
    <xf numFmtId="0" fontId="40" fillId="27" borderId="35" xfId="0" applyFont="1" applyFill="1" applyBorder="1" applyAlignment="1" applyProtection="1">
      <alignment horizontal="justify" vertical="center" wrapText="1"/>
      <protection locked="0"/>
    </xf>
    <xf numFmtId="9" fontId="26" fillId="27" borderId="17" xfId="0" applyNumberFormat="1" applyFont="1" applyFill="1" applyBorder="1" applyAlignment="1" applyProtection="1">
      <alignment horizontal="center" vertical="center" wrapText="1"/>
      <protection locked="0"/>
    </xf>
    <xf numFmtId="0" fontId="26" fillId="27" borderId="3" xfId="0" applyFont="1" applyFill="1" applyBorder="1" applyAlignment="1" applyProtection="1">
      <alignment horizontal="center" vertical="center" wrapText="1"/>
      <protection locked="0"/>
    </xf>
    <xf numFmtId="0" fontId="26" fillId="27" borderId="22" xfId="0" applyFont="1" applyFill="1" applyBorder="1" applyAlignment="1" applyProtection="1">
      <alignment horizontal="center" vertical="center" wrapText="1"/>
      <protection locked="0"/>
    </xf>
    <xf numFmtId="0" fontId="43" fillId="0" borderId="47" xfId="0" applyFont="1" applyFill="1" applyBorder="1" applyAlignment="1" applyProtection="1">
      <alignment horizontal="center" vertical="center" wrapText="1"/>
      <protection locked="0"/>
    </xf>
    <xf numFmtId="0" fontId="43" fillId="0" borderId="49" xfId="0" applyFont="1" applyFill="1" applyBorder="1" applyAlignment="1" applyProtection="1">
      <alignment horizontal="center" vertical="center" wrapText="1"/>
      <protection locked="0"/>
    </xf>
    <xf numFmtId="0" fontId="40" fillId="0" borderId="48"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27" borderId="5" xfId="0" applyFont="1" applyFill="1" applyBorder="1" applyAlignment="1" applyProtection="1">
      <alignment horizontal="center" vertical="center" wrapText="1"/>
      <protection locked="0"/>
    </xf>
    <xf numFmtId="0" fontId="40" fillId="27" borderId="5" xfId="0" applyFont="1" applyFill="1" applyBorder="1" applyAlignment="1" applyProtection="1">
      <alignment horizontal="justify" vertical="center" wrapText="1"/>
      <protection locked="0"/>
    </xf>
    <xf numFmtId="0" fontId="40" fillId="27" borderId="56" xfId="0" applyFont="1" applyFill="1" applyBorder="1" applyAlignment="1" applyProtection="1">
      <alignment horizontal="justify" vertical="center" wrapText="1"/>
    </xf>
    <xf numFmtId="0" fontId="40" fillId="27" borderId="30" xfId="0" applyFont="1" applyFill="1" applyBorder="1" applyAlignment="1" applyProtection="1">
      <alignment horizontal="justify" vertical="center" wrapText="1"/>
    </xf>
    <xf numFmtId="0" fontId="40" fillId="27" borderId="35" xfId="0" applyFont="1" applyFill="1" applyBorder="1" applyAlignment="1" applyProtection="1">
      <alignment horizontal="justify" vertical="center" wrapText="1"/>
    </xf>
    <xf numFmtId="0" fontId="26" fillId="27" borderId="17" xfId="0" applyFont="1" applyFill="1" applyBorder="1" applyAlignment="1" applyProtection="1">
      <alignment horizontal="justify" vertical="center" wrapText="1"/>
      <protection locked="0"/>
    </xf>
    <xf numFmtId="0" fontId="26" fillId="27" borderId="3" xfId="0" applyFont="1" applyFill="1" applyBorder="1" applyAlignment="1" applyProtection="1">
      <alignment horizontal="justify" vertical="center" wrapText="1"/>
      <protection locked="0"/>
    </xf>
    <xf numFmtId="0" fontId="26" fillId="27" borderId="22" xfId="0" applyFont="1" applyFill="1" applyBorder="1" applyAlignment="1" applyProtection="1">
      <alignment horizontal="justify" vertical="center" wrapText="1"/>
      <protection locked="0"/>
    </xf>
    <xf numFmtId="0" fontId="26" fillId="27" borderId="27" xfId="0" applyFont="1" applyFill="1" applyBorder="1" applyAlignment="1" applyProtection="1">
      <alignment horizontal="justify" vertical="center" wrapText="1"/>
      <protection locked="0"/>
    </xf>
    <xf numFmtId="0" fontId="26" fillId="27" borderId="28" xfId="0" applyFont="1" applyFill="1" applyBorder="1" applyAlignment="1" applyProtection="1">
      <alignment horizontal="justify" vertical="center" wrapText="1"/>
      <protection locked="0"/>
    </xf>
    <xf numFmtId="0" fontId="26" fillId="27" borderId="52" xfId="0" applyFont="1" applyFill="1" applyBorder="1" applyAlignment="1" applyProtection="1">
      <alignment horizontal="justify" vertical="center" wrapText="1"/>
      <protection locked="0"/>
    </xf>
    <xf numFmtId="0" fontId="48" fillId="26" borderId="54" xfId="0" applyFont="1" applyFill="1" applyBorder="1" applyAlignment="1" applyProtection="1">
      <alignment horizontal="center" vertical="center"/>
      <protection locked="0"/>
    </xf>
    <xf numFmtId="0" fontId="48" fillId="6" borderId="54" xfId="0" applyFont="1" applyFill="1" applyBorder="1" applyAlignment="1" applyProtection="1">
      <alignment horizontal="center" vertical="center"/>
      <protection locked="0"/>
    </xf>
    <xf numFmtId="0" fontId="48" fillId="6" borderId="55" xfId="0" applyFont="1" applyFill="1" applyBorder="1" applyAlignment="1" applyProtection="1">
      <alignment horizontal="center" vertical="center"/>
      <protection locked="0"/>
    </xf>
    <xf numFmtId="0" fontId="48" fillId="6" borderId="53" xfId="0" applyFont="1" applyFill="1" applyBorder="1" applyAlignment="1" applyProtection="1">
      <alignment horizontal="center" vertical="center"/>
      <protection locked="0"/>
    </xf>
    <xf numFmtId="9" fontId="44" fillId="0" borderId="18" xfId="0" applyNumberFormat="1" applyFont="1" applyBorder="1" applyAlignment="1">
      <alignment horizontal="center" vertical="center" wrapText="1"/>
    </xf>
    <xf numFmtId="9" fontId="44" fillId="0" borderId="15" xfId="0" applyNumberFormat="1" applyFont="1" applyBorder="1" applyAlignment="1">
      <alignment horizontal="center" vertical="center" wrapText="1"/>
    </xf>
    <xf numFmtId="9" fontId="44" fillId="0" borderId="18" xfId="0" applyNumberFormat="1" applyFont="1" applyBorder="1" applyAlignment="1">
      <alignment horizontal="center" vertical="center"/>
    </xf>
    <xf numFmtId="9" fontId="44" fillId="0" borderId="5" xfId="0" applyNumberFormat="1" applyFont="1" applyBorder="1" applyAlignment="1">
      <alignment horizontal="center" vertical="center"/>
    </xf>
    <xf numFmtId="0" fontId="50" fillId="0" borderId="17" xfId="1" applyBorder="1" applyAlignment="1">
      <alignment horizontal="justify" vertical="center" wrapText="1"/>
    </xf>
    <xf numFmtId="0" fontId="50" fillId="0" borderId="4" xfId="1" applyBorder="1" applyAlignment="1">
      <alignment horizontal="justify" vertical="center"/>
    </xf>
    <xf numFmtId="0" fontId="50" fillId="0" borderId="3" xfId="1" applyBorder="1" applyAlignment="1">
      <alignment horizontal="justify" vertical="center"/>
    </xf>
    <xf numFmtId="0" fontId="50" fillId="0" borderId="22" xfId="1" applyBorder="1" applyAlignment="1">
      <alignment horizontal="justify" vertical="center"/>
    </xf>
    <xf numFmtId="9" fontId="40" fillId="0" borderId="3" xfId="0" applyNumberFormat="1" applyFont="1" applyBorder="1" applyAlignment="1">
      <alignment horizontal="center" vertical="center"/>
    </xf>
    <xf numFmtId="0" fontId="40" fillId="0" borderId="22" xfId="0" applyFont="1" applyBorder="1" applyAlignment="1">
      <alignment horizontal="center" vertical="center"/>
    </xf>
    <xf numFmtId="0" fontId="40" fillId="27" borderId="30" xfId="0" applyFont="1" applyFill="1" applyBorder="1" applyAlignment="1" applyProtection="1">
      <alignment horizontal="justify" vertical="center" wrapText="1"/>
      <protection locked="0"/>
    </xf>
    <xf numFmtId="9" fontId="40" fillId="0" borderId="18" xfId="0" applyNumberFormat="1" applyFont="1" applyFill="1" applyBorder="1" applyAlignment="1" applyProtection="1">
      <alignment horizontal="center" vertical="center" wrapText="1"/>
      <protection locked="0"/>
    </xf>
    <xf numFmtId="9" fontId="40" fillId="0" borderId="17" xfId="0" applyNumberFormat="1" applyFont="1" applyFill="1" applyBorder="1" applyAlignment="1">
      <alignment horizontal="center" vertical="center" wrapText="1"/>
    </xf>
    <xf numFmtId="0" fontId="40" fillId="0" borderId="22" xfId="0" applyFont="1" applyFill="1" applyBorder="1" applyAlignment="1">
      <alignment horizontal="center" vertical="center" wrapText="1"/>
    </xf>
    <xf numFmtId="0" fontId="50" fillId="0" borderId="22" xfId="1" applyBorder="1" applyAlignment="1">
      <alignment horizontal="left" vertical="center" wrapText="1"/>
    </xf>
    <xf numFmtId="0" fontId="40" fillId="0" borderId="17" xfId="0" applyFont="1" applyBorder="1" applyAlignment="1">
      <alignment horizontal="justify" vertical="center" wrapText="1"/>
    </xf>
    <xf numFmtId="0" fontId="40" fillId="0" borderId="22" xfId="0" applyFont="1" applyBorder="1" applyAlignment="1">
      <alignment horizontal="justify" vertical="center" wrapText="1"/>
    </xf>
    <xf numFmtId="9" fontId="40" fillId="0" borderId="3" xfId="0" applyNumberFormat="1" applyFont="1" applyFill="1" applyBorder="1" applyAlignment="1">
      <alignment horizontal="center" vertical="center" wrapText="1"/>
    </xf>
    <xf numFmtId="0" fontId="40" fillId="0" borderId="3" xfId="0" applyFont="1" applyFill="1" applyBorder="1" applyAlignment="1">
      <alignment horizontal="center" vertical="center" wrapText="1"/>
    </xf>
    <xf numFmtId="0" fontId="50" fillId="0" borderId="3" xfId="1" applyBorder="1" applyAlignment="1">
      <alignment horizontal="left" vertical="center" wrapText="1"/>
    </xf>
    <xf numFmtId="0" fontId="40" fillId="0" borderId="3" xfId="0" applyFont="1" applyBorder="1" applyAlignment="1">
      <alignment horizontal="justify" vertical="center" wrapText="1"/>
    </xf>
    <xf numFmtId="0" fontId="26" fillId="0" borderId="4" xfId="0" applyFont="1" applyBorder="1" applyAlignment="1">
      <alignment horizontal="justify" vertical="center"/>
    </xf>
    <xf numFmtId="0" fontId="47" fillId="23" borderId="1" xfId="0" applyFont="1" applyFill="1" applyBorder="1" applyAlignment="1">
      <alignment horizontal="center"/>
    </xf>
    <xf numFmtId="0" fontId="47" fillId="23" borderId="41" xfId="0" applyFont="1" applyFill="1" applyBorder="1" applyAlignment="1">
      <alignment horizontal="center"/>
    </xf>
    <xf numFmtId="0" fontId="47" fillId="23" borderId="2" xfId="0" applyFont="1" applyFill="1" applyBorder="1" applyAlignment="1">
      <alignment horizontal="center"/>
    </xf>
    <xf numFmtId="0" fontId="38" fillId="24" borderId="58" xfId="0" applyFont="1" applyFill="1" applyBorder="1" applyAlignment="1">
      <alignment horizontal="center" vertical="center"/>
    </xf>
    <xf numFmtId="0" fontId="38" fillId="24" borderId="59" xfId="0" applyFont="1" applyFill="1" applyBorder="1" applyAlignment="1">
      <alignment horizontal="center" vertical="center"/>
    </xf>
    <xf numFmtId="0" fontId="38" fillId="24" borderId="60" xfId="0" applyFont="1" applyFill="1" applyBorder="1" applyAlignment="1">
      <alignment horizontal="center" vertical="center"/>
    </xf>
    <xf numFmtId="9" fontId="26" fillId="0" borderId="18" xfId="0" applyNumberFormat="1" applyFont="1" applyFill="1" applyBorder="1" applyAlignment="1" applyProtection="1">
      <alignment horizontal="center" vertical="center" wrapText="1"/>
      <protection locked="0"/>
    </xf>
    <xf numFmtId="9" fontId="26" fillId="0" borderId="17" xfId="0" applyNumberFormat="1" applyFont="1" applyFill="1" applyBorder="1" applyAlignment="1">
      <alignment horizontal="center" vertical="center" wrapText="1"/>
    </xf>
    <xf numFmtId="0" fontId="26" fillId="0" borderId="22" xfId="0" applyFont="1" applyFill="1" applyBorder="1" applyAlignment="1">
      <alignment horizontal="center" vertical="center" wrapText="1"/>
    </xf>
    <xf numFmtId="9" fontId="26" fillId="0" borderId="3" xfId="0"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9" fontId="26" fillId="0" borderId="18" xfId="0" applyNumberFormat="1" applyFont="1" applyBorder="1" applyAlignment="1">
      <alignment horizontal="center" vertical="center" wrapText="1"/>
    </xf>
    <xf numFmtId="9" fontId="26" fillId="0" borderId="15" xfId="0" applyNumberFormat="1" applyFont="1" applyBorder="1" applyAlignment="1">
      <alignment horizontal="center" vertical="center" wrapText="1"/>
    </xf>
    <xf numFmtId="9" fontId="26" fillId="0" borderId="17" xfId="0" applyNumberFormat="1" applyFont="1" applyBorder="1" applyAlignment="1">
      <alignment horizontal="center" vertical="center" wrapText="1"/>
    </xf>
    <xf numFmtId="9" fontId="26" fillId="0" borderId="18" xfId="0" applyNumberFormat="1" applyFont="1" applyBorder="1" applyAlignment="1">
      <alignment horizontal="center" vertical="center"/>
    </xf>
    <xf numFmtId="9" fontId="26" fillId="0" borderId="5" xfId="0" applyNumberFormat="1" applyFont="1" applyBorder="1" applyAlignment="1">
      <alignment horizontal="center" vertical="center"/>
    </xf>
    <xf numFmtId="9" fontId="26" fillId="0" borderId="3" xfId="0" applyNumberFormat="1" applyFont="1" applyBorder="1" applyAlignment="1">
      <alignment horizontal="center" vertical="center"/>
    </xf>
    <xf numFmtId="0" fontId="26" fillId="0" borderId="22" xfId="0" applyFont="1" applyBorder="1" applyAlignment="1">
      <alignment horizontal="center" vertical="center"/>
    </xf>
    <xf numFmtId="9" fontId="26" fillId="0" borderId="17" xfId="0" applyNumberFormat="1" applyFont="1" applyBorder="1" applyAlignment="1">
      <alignment horizontal="center" vertical="center"/>
    </xf>
    <xf numFmtId="9" fontId="26" fillId="0" borderId="36" xfId="0" applyNumberFormat="1" applyFont="1" applyBorder="1" applyAlignment="1">
      <alignment horizontal="center" vertical="center"/>
    </xf>
    <xf numFmtId="9" fontId="26" fillId="0" borderId="34" xfId="0" applyNumberFormat="1" applyFont="1" applyBorder="1" applyAlignment="1">
      <alignment horizontal="center" vertical="center"/>
    </xf>
    <xf numFmtId="0" fontId="34" fillId="17" borderId="4" xfId="0" applyFont="1" applyFill="1" applyBorder="1" applyAlignment="1">
      <alignment horizontal="center" vertical="center" wrapText="1"/>
    </xf>
    <xf numFmtId="0" fontId="34" fillId="17" borderId="5"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33" fillId="16" borderId="7" xfId="0" applyFont="1" applyFill="1" applyBorder="1" applyAlignment="1" applyProtection="1">
      <alignment horizontal="center" vertical="center"/>
    </xf>
    <xf numFmtId="0" fontId="33" fillId="16" borderId="8" xfId="0" applyFont="1" applyFill="1" applyBorder="1" applyAlignment="1" applyProtection="1">
      <alignment horizontal="center" vertical="center"/>
    </xf>
    <xf numFmtId="0" fontId="33" fillId="16" borderId="6" xfId="0" applyFont="1" applyFill="1" applyBorder="1" applyAlignment="1" applyProtection="1">
      <alignment horizontal="center" vertical="center"/>
    </xf>
    <xf numFmtId="0" fontId="33" fillId="16" borderId="11" xfId="0" applyFont="1" applyFill="1" applyBorder="1" applyAlignment="1" applyProtection="1">
      <alignment horizontal="center" vertical="center"/>
    </xf>
    <xf numFmtId="0" fontId="33" fillId="16" borderId="0" xfId="0" applyFont="1" applyFill="1" applyBorder="1" applyAlignment="1" applyProtection="1">
      <alignment horizontal="center" vertical="center"/>
    </xf>
    <xf numFmtId="0" fontId="33" fillId="16" borderId="12" xfId="0" applyFont="1" applyFill="1" applyBorder="1" applyAlignment="1" applyProtection="1">
      <alignment horizontal="center" vertical="center"/>
    </xf>
    <xf numFmtId="0" fontId="33" fillId="16" borderId="13" xfId="0" applyFont="1" applyFill="1" applyBorder="1" applyAlignment="1" applyProtection="1">
      <alignment horizontal="center" vertical="center"/>
    </xf>
    <xf numFmtId="0" fontId="33" fillId="16" borderId="14" xfId="0" applyFont="1" applyFill="1" applyBorder="1" applyAlignment="1" applyProtection="1">
      <alignment horizontal="center" vertical="center"/>
    </xf>
    <xf numFmtId="0" fontId="33" fillId="16" borderId="9" xfId="0" applyFont="1" applyFill="1" applyBorder="1" applyAlignment="1" applyProtection="1">
      <alignment horizontal="center" vertical="center"/>
    </xf>
    <xf numFmtId="0" fontId="22" fillId="8" borderId="4" xfId="0" applyFont="1" applyFill="1" applyBorder="1" applyAlignment="1" applyProtection="1">
      <alignment horizontal="center" vertical="center" wrapText="1"/>
      <protection locked="0"/>
    </xf>
    <xf numFmtId="0" fontId="22" fillId="8" borderId="5" xfId="0" applyFont="1" applyFill="1" applyBorder="1" applyAlignment="1" applyProtection="1">
      <alignment horizontal="center" vertical="center" wrapText="1"/>
      <protection locked="0"/>
    </xf>
    <xf numFmtId="0" fontId="22" fillId="8" borderId="10"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29" fillId="8" borderId="5" xfId="0" applyFont="1" applyFill="1" applyBorder="1" applyAlignment="1" applyProtection="1">
      <alignment horizontal="center" vertical="center" wrapText="1"/>
      <protection locked="0"/>
    </xf>
    <xf numFmtId="0" fontId="29" fillId="8" borderId="10" xfId="0" applyFont="1" applyFill="1" applyBorder="1" applyAlignment="1" applyProtection="1">
      <alignment horizontal="center" vertical="center" wrapText="1"/>
      <protection locked="0"/>
    </xf>
    <xf numFmtId="0" fontId="23" fillId="8" borderId="4" xfId="0" applyFont="1" applyFill="1" applyBorder="1" applyAlignment="1" applyProtection="1">
      <alignment horizontal="center" vertical="center" wrapText="1"/>
      <protection locked="0"/>
    </xf>
    <xf numFmtId="0" fontId="23" fillId="8" borderId="5" xfId="0" applyFont="1" applyFill="1" applyBorder="1" applyAlignment="1" applyProtection="1">
      <alignment horizontal="center" vertical="center" wrapText="1"/>
      <protection locked="0"/>
    </xf>
    <xf numFmtId="0" fontId="23" fillId="8" borderId="10" xfId="0" applyFont="1" applyFill="1" applyBorder="1" applyAlignment="1" applyProtection="1">
      <alignment horizontal="center" vertical="center" wrapText="1"/>
      <protection locked="0"/>
    </xf>
    <xf numFmtId="0" fontId="2" fillId="13" borderId="4"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1" fillId="8" borderId="4"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15" xfId="0" applyFont="1" applyFill="1" applyBorder="1" applyAlignment="1" applyProtection="1">
      <alignment horizontal="center" vertical="center" wrapText="1"/>
      <protection locked="0"/>
    </xf>
    <xf numFmtId="14" fontId="1" fillId="8" borderId="4" xfId="0" applyNumberFormat="1" applyFont="1" applyFill="1" applyBorder="1" applyAlignment="1" applyProtection="1">
      <alignment horizontal="center" vertical="center" wrapText="1"/>
      <protection locked="0"/>
    </xf>
    <xf numFmtId="14" fontId="1" fillId="8" borderId="5" xfId="0" applyNumberFormat="1" applyFont="1" applyFill="1" applyBorder="1" applyAlignment="1" applyProtection="1">
      <alignment horizontal="center" vertical="center" wrapText="1"/>
      <protection locked="0"/>
    </xf>
    <xf numFmtId="14" fontId="1" fillId="8" borderId="15" xfId="0" applyNumberFormat="1" applyFont="1" applyFill="1" applyBorder="1" applyAlignment="1" applyProtection="1">
      <alignment horizontal="center" vertical="center" wrapText="1"/>
      <protection locked="0"/>
    </xf>
    <xf numFmtId="0" fontId="22" fillId="8" borderId="4" xfId="0" applyFont="1" applyFill="1" applyBorder="1" applyAlignment="1">
      <alignment horizontal="center" vertical="center" wrapText="1"/>
    </xf>
    <xf numFmtId="0" fontId="22" fillId="8" borderId="5" xfId="0" applyFont="1" applyFill="1" applyBorder="1" applyAlignment="1">
      <alignment horizontal="center" vertical="center" wrapText="1"/>
    </xf>
    <xf numFmtId="0" fontId="22" fillId="8" borderId="10" xfId="0" applyFont="1" applyFill="1" applyBorder="1" applyAlignment="1">
      <alignment horizontal="center" vertical="center" wrapText="1"/>
    </xf>
    <xf numFmtId="1" fontId="2" fillId="8" borderId="4" xfId="0" applyNumberFormat="1" applyFont="1" applyFill="1" applyBorder="1" applyAlignment="1">
      <alignment horizontal="center" vertical="center" wrapText="1"/>
    </xf>
    <xf numFmtId="1" fontId="2" fillId="8" borderId="5" xfId="0" applyNumberFormat="1" applyFont="1" applyFill="1" applyBorder="1" applyAlignment="1">
      <alignment horizontal="center" vertical="center" wrapText="1"/>
    </xf>
    <xf numFmtId="1" fontId="2" fillId="8" borderId="15" xfId="0" applyNumberFormat="1" applyFont="1" applyFill="1" applyBorder="1" applyAlignment="1">
      <alignment horizontal="center" vertical="center" wrapText="1"/>
    </xf>
    <xf numFmtId="0" fontId="24" fillId="7" borderId="4" xfId="0" applyFont="1" applyFill="1" applyBorder="1" applyAlignment="1">
      <alignment horizontal="center" vertical="center" textRotation="180" wrapText="1"/>
    </xf>
    <xf numFmtId="0" fontId="24" fillId="7" borderId="5" xfId="0" applyFont="1" applyFill="1" applyBorder="1" applyAlignment="1">
      <alignment horizontal="center" vertical="center" textRotation="180" wrapText="1"/>
    </xf>
    <xf numFmtId="0" fontId="24" fillId="7" borderId="10" xfId="0" applyFont="1" applyFill="1" applyBorder="1" applyAlignment="1">
      <alignment horizontal="center" vertical="center" textRotation="180" wrapText="1"/>
    </xf>
    <xf numFmtId="0" fontId="27" fillId="14" borderId="7" xfId="0" applyFont="1" applyFill="1" applyBorder="1" applyAlignment="1" applyProtection="1">
      <alignment horizontal="center" vertical="center"/>
      <protection locked="0"/>
    </xf>
    <xf numFmtId="0" fontId="27" fillId="14" borderId="8" xfId="0" applyFont="1" applyFill="1" applyBorder="1" applyAlignment="1" applyProtection="1">
      <alignment horizontal="center" vertical="center"/>
      <protection locked="0"/>
    </xf>
    <xf numFmtId="0" fontId="27" fillId="14" borderId="6" xfId="0" applyFont="1" applyFill="1" applyBorder="1" applyAlignment="1" applyProtection="1">
      <alignment horizontal="center" vertical="center"/>
      <protection locked="0"/>
    </xf>
    <xf numFmtId="0" fontId="27" fillId="14" borderId="11" xfId="0" applyFont="1" applyFill="1" applyBorder="1" applyAlignment="1" applyProtection="1">
      <alignment horizontal="center" vertical="center"/>
      <protection locked="0"/>
    </xf>
    <xf numFmtId="0" fontId="27" fillId="14" borderId="0" xfId="0" applyFont="1" applyFill="1" applyBorder="1" applyAlignment="1" applyProtection="1">
      <alignment horizontal="center" vertical="center"/>
      <protection locked="0"/>
    </xf>
    <xf numFmtId="0" fontId="27" fillId="14" borderId="12" xfId="0" applyFont="1" applyFill="1" applyBorder="1" applyAlignment="1" applyProtection="1">
      <alignment horizontal="center" vertical="center"/>
      <protection locked="0"/>
    </xf>
    <xf numFmtId="0" fontId="27" fillId="14" borderId="23" xfId="0" applyFont="1" applyFill="1" applyBorder="1" applyAlignment="1" applyProtection="1">
      <alignment horizontal="center" vertical="center"/>
      <protection locked="0"/>
    </xf>
    <xf numFmtId="0" fontId="27" fillId="14" borderId="37" xfId="0" applyFont="1" applyFill="1" applyBorder="1" applyAlignment="1" applyProtection="1">
      <alignment horizontal="center" vertical="center"/>
      <protection locked="0"/>
    </xf>
    <xf numFmtId="0" fontId="27" fillId="14" borderId="38" xfId="0" applyFont="1" applyFill="1" applyBorder="1" applyAlignment="1" applyProtection="1">
      <alignment horizontal="center" vertical="center"/>
      <protection locked="0"/>
    </xf>
    <xf numFmtId="0" fontId="27" fillId="14" borderId="13" xfId="0" applyFont="1" applyFill="1" applyBorder="1" applyAlignment="1" applyProtection="1">
      <alignment horizontal="center" vertical="center"/>
      <protection locked="0"/>
    </xf>
    <xf numFmtId="0" fontId="27" fillId="14" borderId="14" xfId="0" applyFont="1" applyFill="1" applyBorder="1" applyAlignment="1" applyProtection="1">
      <alignment horizontal="center" vertical="center"/>
      <protection locked="0"/>
    </xf>
    <xf numFmtId="0" fontId="27" fillId="14" borderId="9" xfId="0" applyFont="1" applyFill="1" applyBorder="1" applyAlignment="1" applyProtection="1">
      <alignment horizontal="center" vertical="center"/>
      <protection locked="0"/>
    </xf>
    <xf numFmtId="0" fontId="26" fillId="8" borderId="4" xfId="0" applyFont="1" applyFill="1" applyBorder="1" applyAlignment="1" applyProtection="1">
      <alignment horizontal="center" vertical="center" wrapText="1"/>
      <protection locked="0"/>
    </xf>
    <xf numFmtId="0" fontId="26" fillId="8" borderId="5" xfId="0" applyFont="1" applyFill="1" applyBorder="1" applyAlignment="1" applyProtection="1">
      <alignment horizontal="center" vertical="center" wrapText="1"/>
      <protection locked="0"/>
    </xf>
    <xf numFmtId="0" fontId="26" fillId="8" borderId="10" xfId="0" applyFont="1" applyFill="1" applyBorder="1" applyAlignment="1" applyProtection="1">
      <alignment horizontal="center" vertical="center" wrapText="1"/>
      <protection locked="0"/>
    </xf>
    <xf numFmtId="0" fontId="1" fillId="8" borderId="10"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15" xfId="0" applyFont="1" applyFill="1" applyBorder="1" applyAlignment="1" applyProtection="1">
      <alignment horizontal="center" vertical="center" wrapText="1"/>
      <protection locked="0"/>
    </xf>
    <xf numFmtId="0" fontId="25" fillId="8" borderId="4" xfId="0" applyFont="1" applyFill="1" applyBorder="1" applyAlignment="1" applyProtection="1">
      <alignment horizontal="center" vertical="center" wrapText="1"/>
      <protection locked="0"/>
    </xf>
    <xf numFmtId="0" fontId="25" fillId="8" borderId="5" xfId="0" applyFont="1" applyFill="1" applyBorder="1" applyAlignment="1" applyProtection="1">
      <alignment horizontal="center" vertical="center" wrapText="1"/>
      <protection locked="0"/>
    </xf>
    <xf numFmtId="0" fontId="25" fillId="8" borderId="15" xfId="0" applyFont="1" applyFill="1" applyBorder="1" applyAlignment="1" applyProtection="1">
      <alignment horizontal="center" vertical="center" wrapText="1"/>
      <protection locked="0"/>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21" fillId="8" borderId="15"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12" borderId="4" xfId="0" applyFont="1" applyFill="1" applyBorder="1" applyAlignment="1">
      <alignment horizontal="center" vertical="center" wrapText="1"/>
    </xf>
    <xf numFmtId="0" fontId="21" fillId="12" borderId="5" xfId="0" applyFont="1" applyFill="1" applyBorder="1" applyAlignment="1">
      <alignment horizontal="center" vertical="center" wrapText="1"/>
    </xf>
    <xf numFmtId="0" fontId="21" fillId="12" borderId="10" xfId="0" applyFont="1" applyFill="1" applyBorder="1" applyAlignment="1">
      <alignment horizontal="center" vertical="center" wrapText="1"/>
    </xf>
    <xf numFmtId="0" fontId="22" fillId="8" borderId="15" xfId="0" applyFont="1" applyFill="1" applyBorder="1" applyAlignment="1">
      <alignment horizontal="center" vertical="center" wrapText="1"/>
    </xf>
    <xf numFmtId="0" fontId="21" fillId="12" borderId="15" xfId="0" applyFont="1" applyFill="1" applyBorder="1" applyAlignment="1">
      <alignment horizontal="center" vertical="center" wrapText="1"/>
    </xf>
    <xf numFmtId="0" fontId="1" fillId="19" borderId="10" xfId="0" applyFont="1" applyFill="1" applyBorder="1" applyAlignment="1" applyProtection="1">
      <alignment horizontal="center" vertical="center" wrapText="1"/>
      <protection locked="0"/>
    </xf>
    <xf numFmtId="0" fontId="34" fillId="17" borderId="40" xfId="0" applyFont="1" applyFill="1" applyBorder="1" applyAlignment="1">
      <alignment horizontal="center" vertical="center" wrapText="1"/>
    </xf>
    <xf numFmtId="1" fontId="2" fillId="8" borderId="10" xfId="0" applyNumberFormat="1" applyFont="1" applyFill="1" applyBorder="1" applyAlignment="1">
      <alignment horizontal="center" vertical="center" wrapText="1"/>
    </xf>
    <xf numFmtId="0" fontId="34" fillId="17" borderId="39" xfId="0" applyFont="1" applyFill="1" applyBorder="1" applyAlignment="1">
      <alignment horizontal="center" vertical="center" wrapText="1"/>
    </xf>
    <xf numFmtId="0" fontId="25" fillId="8" borderId="10" xfId="0" applyFont="1" applyFill="1" applyBorder="1" applyAlignment="1" applyProtection="1">
      <alignment horizontal="center" vertical="center" wrapText="1"/>
      <protection locked="0"/>
    </xf>
    <xf numFmtId="0" fontId="2" fillId="8" borderId="10"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36" fillId="8" borderId="4" xfId="0" applyFont="1" applyFill="1" applyBorder="1" applyAlignment="1" applyProtection="1">
      <alignment horizontal="center" vertical="center" wrapText="1"/>
      <protection locked="0"/>
    </xf>
    <xf numFmtId="14" fontId="1" fillId="8" borderId="10" xfId="0" applyNumberFormat="1" applyFont="1" applyFill="1" applyBorder="1" applyAlignment="1" applyProtection="1">
      <alignment horizontal="center" vertical="center" wrapText="1"/>
      <protection locked="0"/>
    </xf>
    <xf numFmtId="0" fontId="1" fillId="8" borderId="4"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10" xfId="0" applyFont="1" applyFill="1" applyBorder="1" applyAlignment="1">
      <alignment horizontal="left" vertical="center" wrapText="1"/>
    </xf>
    <xf numFmtId="0" fontId="17" fillId="8" borderId="4" xfId="0" applyFont="1" applyFill="1" applyBorder="1" applyAlignment="1" applyProtection="1">
      <alignment horizontal="center" vertical="center" wrapText="1"/>
      <protection locked="0"/>
    </xf>
    <xf numFmtId="0" fontId="17" fillId="8" borderId="5" xfId="0"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2" fillId="8" borderId="4"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14" fontId="25" fillId="8" borderId="4" xfId="0" applyNumberFormat="1" applyFont="1" applyFill="1" applyBorder="1" applyAlignment="1" applyProtection="1">
      <alignment horizontal="center" vertical="center" wrapText="1"/>
      <protection locked="0"/>
    </xf>
    <xf numFmtId="14" fontId="25" fillId="8" borderId="5" xfId="0" applyNumberFormat="1" applyFont="1" applyFill="1" applyBorder="1" applyAlignment="1" applyProtection="1">
      <alignment horizontal="center" vertical="center" wrapText="1"/>
      <protection locked="0"/>
    </xf>
    <xf numFmtId="14" fontId="25" fillId="8" borderId="10" xfId="0" applyNumberFormat="1" applyFont="1" applyFill="1" applyBorder="1" applyAlignment="1" applyProtection="1">
      <alignment horizontal="center" vertical="center" wrapText="1"/>
      <protection locked="0"/>
    </xf>
    <xf numFmtId="0" fontId="30" fillId="8" borderId="4" xfId="0" applyFont="1" applyFill="1" applyBorder="1" applyAlignment="1" applyProtection="1">
      <alignment horizontal="center" vertical="center" wrapText="1"/>
      <protection locked="0"/>
    </xf>
    <xf numFmtId="0" fontId="30" fillId="8" borderId="5" xfId="0" applyFont="1" applyFill="1" applyBorder="1" applyAlignment="1" applyProtection="1">
      <alignment horizontal="center" vertical="center" wrapText="1"/>
      <protection locked="0"/>
    </xf>
    <xf numFmtId="0" fontId="30" fillId="8" borderId="10" xfId="0" applyFont="1" applyFill="1" applyBorder="1" applyAlignment="1" applyProtection="1">
      <alignment horizontal="center" vertical="center" wrapText="1"/>
      <protection locked="0"/>
    </xf>
    <xf numFmtId="0" fontId="34" fillId="18" borderId="4" xfId="0" applyFont="1" applyFill="1" applyBorder="1" applyAlignment="1">
      <alignment horizontal="center" vertical="center" wrapText="1"/>
    </xf>
    <xf numFmtId="0" fontId="34" fillId="18" borderId="5" xfId="0" applyFont="1" applyFill="1" applyBorder="1" applyAlignment="1">
      <alignment horizontal="center" vertical="center" wrapText="1"/>
    </xf>
    <xf numFmtId="0" fontId="34" fillId="18" borderId="10" xfId="0" applyFont="1" applyFill="1" applyBorder="1" applyAlignment="1">
      <alignment horizontal="center" vertical="center" wrapText="1"/>
    </xf>
    <xf numFmtId="0" fontId="19" fillId="8" borderId="4" xfId="0" applyFont="1" applyFill="1" applyBorder="1" applyAlignment="1" applyProtection="1">
      <alignment horizontal="center" vertical="center" wrapText="1"/>
      <protection locked="0"/>
    </xf>
    <xf numFmtId="0" fontId="19" fillId="8" borderId="5" xfId="0" applyFont="1" applyFill="1" applyBorder="1" applyAlignment="1" applyProtection="1">
      <alignment horizontal="center" vertical="center" wrapText="1"/>
      <protection locked="0"/>
    </xf>
    <xf numFmtId="0" fontId="19" fillId="8" borderId="10"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38" xfId="0" applyFont="1" applyFill="1" applyBorder="1" applyAlignment="1" applyProtection="1">
      <alignment horizontal="center" vertical="center" wrapText="1"/>
      <protection locked="0"/>
    </xf>
    <xf numFmtId="0" fontId="2" fillId="10" borderId="29" xfId="0" applyFont="1" applyFill="1" applyBorder="1" applyAlignment="1" applyProtection="1">
      <alignment horizontal="center" vertical="center" wrapText="1"/>
      <protection locked="0"/>
    </xf>
    <xf numFmtId="0" fontId="2" fillId="10" borderId="30" xfId="0"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protection locked="0"/>
    </xf>
    <xf numFmtId="0" fontId="2" fillId="15" borderId="48" xfId="0" applyFont="1" applyFill="1" applyBorder="1" applyAlignment="1" applyProtection="1">
      <alignment horizontal="center" vertical="center" wrapText="1"/>
      <protection locked="0"/>
    </xf>
    <xf numFmtId="0" fontId="2" fillId="15" borderId="47" xfId="0" applyFont="1" applyFill="1" applyBorder="1" applyAlignment="1" applyProtection="1">
      <alignment horizontal="center" vertical="center" wrapText="1"/>
      <protection locked="0"/>
    </xf>
    <xf numFmtId="0" fontId="2" fillId="15" borderId="49" xfId="0" applyFont="1" applyFill="1" applyBorder="1" applyAlignment="1" applyProtection="1">
      <alignment horizontal="center" vertical="center" wrapText="1"/>
      <protection locked="0"/>
    </xf>
    <xf numFmtId="0" fontId="2" fillId="15" borderId="46" xfId="0" applyFont="1" applyFill="1" applyBorder="1" applyAlignment="1" applyProtection="1">
      <alignment horizontal="center" vertical="center" wrapText="1"/>
      <protection locked="0"/>
    </xf>
    <xf numFmtId="0" fontId="32" fillId="0" borderId="43" xfId="0" applyFont="1" applyFill="1" applyBorder="1" applyAlignment="1" applyProtection="1">
      <alignment horizontal="center" vertical="center"/>
      <protection locked="0"/>
    </xf>
    <xf numFmtId="0" fontId="32" fillId="0" borderId="8"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45"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0" fontId="2" fillId="10" borderId="4" xfId="0" applyFont="1" applyFill="1" applyBorder="1" applyAlignment="1" applyProtection="1">
      <alignment horizontal="center" vertical="center" wrapText="1"/>
      <protection locked="0"/>
    </xf>
    <xf numFmtId="0" fontId="2" fillId="10" borderId="10"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2" fillId="10" borderId="41"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0" fontId="2" fillId="10" borderId="33" xfId="0" applyFont="1" applyFill="1" applyBorder="1" applyAlignment="1" applyProtection="1">
      <alignment horizontal="center" vertical="center" wrapText="1"/>
      <protection locked="0"/>
    </xf>
    <xf numFmtId="0" fontId="2" fillId="10" borderId="31" xfId="0" applyFont="1" applyFill="1" applyBorder="1" applyAlignment="1" applyProtection="1">
      <alignment horizontal="center" vertical="center" wrapText="1"/>
      <protection locked="0"/>
    </xf>
    <xf numFmtId="0" fontId="2" fillId="10" borderId="42"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protection locked="0"/>
    </xf>
    <xf numFmtId="0" fontId="32" fillId="2" borderId="41" xfId="0" applyFont="1" applyFill="1" applyBorder="1" applyAlignment="1" applyProtection="1">
      <alignment horizontal="center" vertical="center"/>
      <protection locked="0"/>
    </xf>
    <xf numFmtId="0" fontId="32" fillId="2" borderId="2" xfId="0" applyFont="1" applyFill="1" applyBorder="1" applyAlignment="1" applyProtection="1">
      <alignment horizontal="center" vertical="center"/>
      <protection locked="0"/>
    </xf>
    <xf numFmtId="0" fontId="20" fillId="6" borderId="0" xfId="0" applyFont="1" applyFill="1" applyBorder="1" applyAlignment="1" applyProtection="1">
      <alignment horizontal="center"/>
      <protection locked="0"/>
    </xf>
    <xf numFmtId="0" fontId="2" fillId="2" borderId="24"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5"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5" borderId="19" xfId="0" applyFont="1" applyFill="1" applyBorder="1" applyAlignment="1" applyProtection="1">
      <alignment horizontal="center" vertical="center" wrapText="1"/>
      <protection locked="0"/>
    </xf>
    <xf numFmtId="0" fontId="2" fillId="5" borderId="25" xfId="0" applyFont="1" applyFill="1" applyBorder="1" applyAlignment="1" applyProtection="1">
      <alignment horizontal="center" vertical="center" wrapText="1"/>
      <protection locked="0"/>
    </xf>
    <xf numFmtId="0" fontId="2" fillId="5" borderId="50" xfId="0" applyFont="1" applyFill="1" applyBorder="1" applyAlignment="1" applyProtection="1">
      <alignment horizontal="center" vertical="center" wrapText="1"/>
      <protection locked="0"/>
    </xf>
  </cellXfs>
  <cellStyles count="2">
    <cellStyle name="Hipervínculo" xfId="1" builtinId="8"/>
    <cellStyle name="Normal" xfId="0" builtinId="0"/>
  </cellStyles>
  <dxfs count="0"/>
  <tableStyles count="0" defaultTableStyle="TableStyleMedium2" defaultPivotStyle="PivotStyleLight16"/>
  <colors>
    <mruColors>
      <color rgb="FF66FFFF"/>
      <color rgb="FFCCFF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31523</xdr:colOff>
      <xdr:row>0</xdr:row>
      <xdr:rowOff>0</xdr:rowOff>
    </xdr:from>
    <xdr:to>
      <xdr:col>1</xdr:col>
      <xdr:colOff>202687</xdr:colOff>
      <xdr:row>0</xdr:row>
      <xdr:rowOff>308066</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3" y="48986"/>
          <a:ext cx="1491964" cy="4622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31523</xdr:colOff>
      <xdr:row>0</xdr:row>
      <xdr:rowOff>0</xdr:rowOff>
    </xdr:from>
    <xdr:to>
      <xdr:col>1</xdr:col>
      <xdr:colOff>202687</xdr:colOff>
      <xdr:row>0</xdr:row>
      <xdr:rowOff>381000</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A57B5857-D852-42D8-AC57-D2E8E946C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3" y="0"/>
          <a:ext cx="1615789"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190274</xdr:colOff>
      <xdr:row>0</xdr:row>
      <xdr:rowOff>189843</xdr:rowOff>
    </xdr:from>
    <xdr:to>
      <xdr:col>0</xdr:col>
      <xdr:colOff>757972</xdr:colOff>
      <xdr:row>1</xdr:row>
      <xdr:rowOff>186121</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74" y="361293"/>
          <a:ext cx="1786898" cy="539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Downloads/STM/RIESGO%20N%2014" TargetMode="External"/><Relationship Id="rId21" Type="http://schemas.openxmlformats.org/officeDocument/2006/relationships/hyperlink" Target="../../../../../../../Downloads/SG/RIESGO%20N&#176;%207%20JURIDICA/ACT.%203" TargetMode="External"/><Relationship Id="rId42" Type="http://schemas.openxmlformats.org/officeDocument/2006/relationships/hyperlink" Target="../../../../../../../Downloads/SAF/ANEXO%2023-4" TargetMode="External"/><Relationship Id="rId47" Type="http://schemas.openxmlformats.org/officeDocument/2006/relationships/hyperlink" Target="../../../../../../../Downloads/SAF/ANEXO%2025-2" TargetMode="External"/><Relationship Id="rId63" Type="http://schemas.openxmlformats.org/officeDocument/2006/relationships/hyperlink" Target="../../../../../../../Downloads/SPI/ACTIVIDAD%2040.%20EVIDENCIAS" TargetMode="External"/><Relationship Id="rId68" Type="http://schemas.openxmlformats.org/officeDocument/2006/relationships/hyperlink" Target="../../../../../../../Downloads/SPI/ACTIVIDAD%2046.%20EVIDENCIAS" TargetMode="External"/><Relationship Id="rId7" Type="http://schemas.openxmlformats.org/officeDocument/2006/relationships/hyperlink" Target="../../../../../../../Downloads/SG/RIESGO%20N&#176;%202%20CONTRATACION/RIESGO%20N&#176;%202%20ACTIVIDAD%204%20%20SOPORTES%20DE%20PUBLICACION" TargetMode="External"/><Relationship Id="rId71" Type="http://schemas.openxmlformats.org/officeDocument/2006/relationships/vmlDrawing" Target="../drawings/vmlDrawing1.vml"/><Relationship Id="rId2" Type="http://schemas.openxmlformats.org/officeDocument/2006/relationships/hyperlink" Target="../../../../../../../Downloads/SG/RIESGO%20N&#176;%201%20CONTRATACION%20ACTAS/RIESGO%20N&#176;%201%20ACTIVIDAD%202%20RESOLUCION%20DIAS%20HABILES" TargetMode="External"/><Relationship Id="rId16" Type="http://schemas.openxmlformats.org/officeDocument/2006/relationships/hyperlink" Target="../../../../../../../Downloads/SG/RIESGO%20N&#176;%205%20ATENCION%20AL%20CIUDADANO" TargetMode="External"/><Relationship Id="rId29" Type="http://schemas.openxmlformats.org/officeDocument/2006/relationships/hyperlink" Target="../../../../../../../Downloads/STM/RIESGO%20N%2016" TargetMode="External"/><Relationship Id="rId11" Type="http://schemas.openxmlformats.org/officeDocument/2006/relationships/hyperlink" Target="../../../../../../../Downloads/SG/RIESGO%20N&#176;%204%20NORMOGRAMA" TargetMode="External"/><Relationship Id="rId24" Type="http://schemas.openxmlformats.org/officeDocument/2006/relationships/hyperlink" Target="../../../../../../../Downloads/SG/RIESGO%20N&#176;%209%20%20TALENTO%20HUMANO/INGRESOS" TargetMode="External"/><Relationship Id="rId32" Type="http://schemas.openxmlformats.org/officeDocument/2006/relationships/hyperlink" Target="../../../../../../../Downloads/SAF/ANEXO%2018/Anexo%2018.3.pdf" TargetMode="External"/><Relationship Id="rId37" Type="http://schemas.openxmlformats.org/officeDocument/2006/relationships/hyperlink" Target="../../../../../../../Downloads/SAF/ANEXO%2022-3" TargetMode="External"/><Relationship Id="rId40" Type="http://schemas.openxmlformats.org/officeDocument/2006/relationships/hyperlink" Target="../../../../../../../Downloads/SAF/ANEXO%2023-3" TargetMode="External"/><Relationship Id="rId45" Type="http://schemas.openxmlformats.org/officeDocument/2006/relationships/hyperlink" Target="../../../../../../../Downloads/SAF/ANEXO%2024-3" TargetMode="External"/><Relationship Id="rId53" Type="http://schemas.openxmlformats.org/officeDocument/2006/relationships/hyperlink" Target="../../../../../../../Downloads/SAF/ANEXO%2028-2" TargetMode="External"/><Relationship Id="rId58" Type="http://schemas.openxmlformats.org/officeDocument/2006/relationships/hyperlink" Target="../../../../../../../Downloads/SAF/ANEXO%2033-2" TargetMode="External"/><Relationship Id="rId66" Type="http://schemas.openxmlformats.org/officeDocument/2006/relationships/hyperlink" Target="../../../../../../../Downloads/SPI/ACTIVIDAD%2044.%20EVIDENCIAS" TargetMode="External"/><Relationship Id="rId5" Type="http://schemas.openxmlformats.org/officeDocument/2006/relationships/hyperlink" Target="../../../../../../../Downloads/SG/RIESGO%20N&#176;%202%20CONTRATACION/RIESGO%20N&#176;%202%20ACTIVIDAD%202%20ACTA%20COMITE%20PERSONA%20JURIDICA" TargetMode="External"/><Relationship Id="rId61" Type="http://schemas.openxmlformats.org/officeDocument/2006/relationships/hyperlink" Target="../../../../../../../Downloads/SPI/ACTIVIDAD%2038.%20EVIDENCIAS" TargetMode="External"/><Relationship Id="rId19" Type="http://schemas.openxmlformats.org/officeDocument/2006/relationships/hyperlink" Target="../../../../../../../Downloads/SG/RIESGO%20N&#176;%207%20JURIDICA/ACT.%201" TargetMode="External"/><Relationship Id="rId14" Type="http://schemas.openxmlformats.org/officeDocument/2006/relationships/hyperlink" Target="../../../../../../../Downloads/SG/RIESGO%20N&#176;%205%20ATENCION%20AL%20CIUDADANO/ACTIVIDAD%202%20%20RESOLUCION%20-%20CIRCULAR" TargetMode="External"/><Relationship Id="rId22" Type="http://schemas.openxmlformats.org/officeDocument/2006/relationships/hyperlink" Target="../../../../../../../Downloads/SG/RIESGO%20N&#176;%207%20JURIDICA/ACT.%204" TargetMode="External"/><Relationship Id="rId27" Type="http://schemas.openxmlformats.org/officeDocument/2006/relationships/hyperlink" Target="../../../../../../../Downloads/STM/RIESGO%20N%2013" TargetMode="External"/><Relationship Id="rId30" Type="http://schemas.openxmlformats.org/officeDocument/2006/relationships/hyperlink" Target="../../../../../../../Downloads/SAF/ANEXO%2018/anexo%2018.1.pdf" TargetMode="External"/><Relationship Id="rId35" Type="http://schemas.openxmlformats.org/officeDocument/2006/relationships/hyperlink" Target="../../../../../../../Downloads/SAF/ANEXO%2021%20-1" TargetMode="External"/><Relationship Id="rId43" Type="http://schemas.openxmlformats.org/officeDocument/2006/relationships/hyperlink" Target="../../../../../../../Downloads/SAF/ANEXO%2024" TargetMode="External"/><Relationship Id="rId48" Type="http://schemas.openxmlformats.org/officeDocument/2006/relationships/hyperlink" Target="../../../../../../../Downloads/SAF/ANEXO%2026%20-1" TargetMode="External"/><Relationship Id="rId56" Type="http://schemas.openxmlformats.org/officeDocument/2006/relationships/hyperlink" Target="../../../../../../../Downloads/SAF/ANEXO%2031" TargetMode="External"/><Relationship Id="rId64" Type="http://schemas.openxmlformats.org/officeDocument/2006/relationships/hyperlink" Target="../../../../../../../Downloads/SPI/ACTIVIDAD%2041%20Y%2042.%20EVIDENCIAS" TargetMode="External"/><Relationship Id="rId69" Type="http://schemas.openxmlformats.org/officeDocument/2006/relationships/printerSettings" Target="../printerSettings/printerSettings1.bin"/><Relationship Id="rId8" Type="http://schemas.openxmlformats.org/officeDocument/2006/relationships/hyperlink" Target="../../../../../../../Downloads/SG/RIESGO%20N&#176;%203%20%20SUPERVISORES/ACTIVIDAD%20N%202" TargetMode="External"/><Relationship Id="rId51" Type="http://schemas.openxmlformats.org/officeDocument/2006/relationships/hyperlink" Target="../../../../../../../Downloads/SAF/ANEXO%2027" TargetMode="External"/><Relationship Id="rId72" Type="http://schemas.openxmlformats.org/officeDocument/2006/relationships/comments" Target="../comments1.xml"/><Relationship Id="rId3" Type="http://schemas.openxmlformats.org/officeDocument/2006/relationships/hyperlink" Target="../../../../../../../Downloads/SG/RIESGO%20N&#176;%201%20CONTRATACION%20ACTAS/RIESGO%20N&#176;%201%20ACTIVIDAD%203%20%20SOPORTES%20DE%20PUBLICACION" TargetMode="External"/><Relationship Id="rId12" Type="http://schemas.openxmlformats.org/officeDocument/2006/relationships/hyperlink" Target="../../../../../../../Downloads/SG/RIESGO%20N&#176;%204%20NORMOGRAMA" TargetMode="External"/><Relationship Id="rId17" Type="http://schemas.openxmlformats.org/officeDocument/2006/relationships/hyperlink" Target="../../../../../../../Downloads/SG/RIESGO%20N&#176;%206%20DOCUMENTAL/ACTIVIDAD%201/contratos%20gestion%20documental%202022.pdf" TargetMode="External"/><Relationship Id="rId25" Type="http://schemas.openxmlformats.org/officeDocument/2006/relationships/hyperlink" Target="../../../../../../../Downloads/SG/RIESGO%20N&#176;%209%20%20TALENTO%20HUMANO/RETIROS" TargetMode="External"/><Relationship Id="rId33" Type="http://schemas.openxmlformats.org/officeDocument/2006/relationships/hyperlink" Target="../../../../../../../Downloads/SAF/ANEXO%2019" TargetMode="External"/><Relationship Id="rId38" Type="http://schemas.openxmlformats.org/officeDocument/2006/relationships/hyperlink" Target="../../../../../../../Downloads/SAF/ANEXO%2023-1" TargetMode="External"/><Relationship Id="rId46" Type="http://schemas.openxmlformats.org/officeDocument/2006/relationships/hyperlink" Target="../../../../../../../Downloads/SAF/ANEXO%2025-1" TargetMode="External"/><Relationship Id="rId59" Type="http://schemas.openxmlformats.org/officeDocument/2006/relationships/hyperlink" Target="../../../../../../../Downloads/SAF/ANEXO%2034" TargetMode="External"/><Relationship Id="rId67" Type="http://schemas.openxmlformats.org/officeDocument/2006/relationships/hyperlink" Target="../../../../../../../Downloads/SPI/ACTIVIDAD%2045.%20EVIDENCIAS" TargetMode="External"/><Relationship Id="rId20" Type="http://schemas.openxmlformats.org/officeDocument/2006/relationships/hyperlink" Target="../../../../../../../Downloads/SG/RIESGO%20N&#176;%207%20JURIDICA/ACT.%202" TargetMode="External"/><Relationship Id="rId41" Type="http://schemas.openxmlformats.org/officeDocument/2006/relationships/hyperlink" Target="../../../../../../../Downloads/SAF/ANEXO%2023-5" TargetMode="External"/><Relationship Id="rId54" Type="http://schemas.openxmlformats.org/officeDocument/2006/relationships/hyperlink" Target="../../../../../../../Downloads/SAF/ANEXO%2029" TargetMode="External"/><Relationship Id="rId62" Type="http://schemas.openxmlformats.org/officeDocument/2006/relationships/hyperlink" Target="../../../../../../../Downloads/SPI/ACTIVIDAD%2039.%20EVIDENCIAS" TargetMode="External"/><Relationship Id="rId70" Type="http://schemas.openxmlformats.org/officeDocument/2006/relationships/drawing" Target="../drawings/drawing1.xml"/><Relationship Id="rId1" Type="http://schemas.openxmlformats.org/officeDocument/2006/relationships/hyperlink" Target="../../../../../../../Downloads/SG/RIESGO%20N&#176;%201%20CONTRATACION%20ACTAS" TargetMode="External"/><Relationship Id="rId6" Type="http://schemas.openxmlformats.org/officeDocument/2006/relationships/hyperlink" Target="../../../../../../../Downloads/SG/RIESGO%20N&#176;%202%20CONTRATACION/RIESGO%20N&#176;%202%20ACTIVIDAD%203%20IDONEIDAD" TargetMode="External"/><Relationship Id="rId15" Type="http://schemas.openxmlformats.org/officeDocument/2006/relationships/hyperlink" Target="../../../../../../../Downloads/SG/RIESGO%20N&#176;%205%20ATENCION%20AL%20CIUDADANO/ACTIVIDAD%203%20%20CORREOS/Alertas%20enviadas%20a%20las%20dependencias/ALERTAS%20AGOSTO" TargetMode="External"/><Relationship Id="rId23" Type="http://schemas.openxmlformats.org/officeDocument/2006/relationships/hyperlink" Target="../../../../../../../Downloads/SG/RIESGO%20N&#176;%208%20DOCUMENTAL/ACTIVIDAD%20%20N%202" TargetMode="External"/><Relationship Id="rId28" Type="http://schemas.openxmlformats.org/officeDocument/2006/relationships/hyperlink" Target="../../../../../../../Downloads/STM/RIESGO%20N%2015" TargetMode="External"/><Relationship Id="rId36" Type="http://schemas.openxmlformats.org/officeDocument/2006/relationships/hyperlink" Target="../../../../../../../Downloads/SAF/ANEXO%2022-1" TargetMode="External"/><Relationship Id="rId49" Type="http://schemas.openxmlformats.org/officeDocument/2006/relationships/hyperlink" Target="../../../../../../../Downloads/SAF/ANEXO%2026-2" TargetMode="External"/><Relationship Id="rId57" Type="http://schemas.openxmlformats.org/officeDocument/2006/relationships/hyperlink" Target="../../../../../../../Downloads/SAF/ANEXO%2033-1" TargetMode="External"/><Relationship Id="rId10" Type="http://schemas.openxmlformats.org/officeDocument/2006/relationships/hyperlink" Target="../../../../../../../Downloads/SG/RIESGO%20N&#176;%204%20NORMOGRAMA" TargetMode="External"/><Relationship Id="rId31" Type="http://schemas.openxmlformats.org/officeDocument/2006/relationships/hyperlink" Target="../../../../../../../Downloads/SAF/ANEXO%2018/anexo%2018.2.pdf" TargetMode="External"/><Relationship Id="rId44" Type="http://schemas.openxmlformats.org/officeDocument/2006/relationships/hyperlink" Target="../../../../../../../Downloads/SAF/ANEXO%2024-2" TargetMode="External"/><Relationship Id="rId52" Type="http://schemas.openxmlformats.org/officeDocument/2006/relationships/hyperlink" Target="../../../../../../../Downloads/SAF/ANEXO%2028-1" TargetMode="External"/><Relationship Id="rId60" Type="http://schemas.openxmlformats.org/officeDocument/2006/relationships/hyperlink" Target="../../../../../../../Downloads/SPI/ACTIVIDAD%2037.%20EVIDENCIAS" TargetMode="External"/><Relationship Id="rId65" Type="http://schemas.openxmlformats.org/officeDocument/2006/relationships/hyperlink" Target="../../../../../../../Downloads/SPI/ACTIVIDAD%2043.%20EVIDENCIAS" TargetMode="External"/><Relationship Id="rId4" Type="http://schemas.openxmlformats.org/officeDocument/2006/relationships/hyperlink" Target="../../../../../../../Downloads/SG/RIESGO%20N&#176;%202%20CONTRATACION" TargetMode="External"/><Relationship Id="rId9" Type="http://schemas.openxmlformats.org/officeDocument/2006/relationships/hyperlink" Target="../../../../../../../Downloads/SG/RIESGO%20N&#176;%203%20%20SUPERVISORES/ACTIVIDAD%20N%203" TargetMode="External"/><Relationship Id="rId13" Type="http://schemas.openxmlformats.org/officeDocument/2006/relationships/hyperlink" Target="../../../../../../../Downloads/SG/RIESGO%20N&#176;%205%20ATENCION%20AL%20CIUDADANO/ACTIVIDAD%201%20%20ALERTAS" TargetMode="External"/><Relationship Id="rId18" Type="http://schemas.openxmlformats.org/officeDocument/2006/relationships/hyperlink" Target="../../../../../../../Downloads/SG/RIESGO%20N&#176;%206%20DOCUMENTAL/ACTIVIDAD%202" TargetMode="External"/><Relationship Id="rId39" Type="http://schemas.openxmlformats.org/officeDocument/2006/relationships/hyperlink" Target="../../../../../../../Downloads/SAF/ANEXO%2023-2" TargetMode="External"/><Relationship Id="rId34" Type="http://schemas.openxmlformats.org/officeDocument/2006/relationships/hyperlink" Target="../../../../../../../Downloads/SAF/ANEXO%2020" TargetMode="External"/><Relationship Id="rId50" Type="http://schemas.openxmlformats.org/officeDocument/2006/relationships/hyperlink" Target="../../../../../../../Downloads/SAF/ANEXO%2026-3" TargetMode="External"/><Relationship Id="rId55" Type="http://schemas.openxmlformats.org/officeDocument/2006/relationships/hyperlink" Target="../../../../../../../Downloads/SAF/ANEXO%203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Downloads/STM/RIESGO%20N%2013" TargetMode="External"/><Relationship Id="rId7" Type="http://schemas.openxmlformats.org/officeDocument/2006/relationships/printerSettings" Target="../printerSettings/printerSettings3.bin"/><Relationship Id="rId2" Type="http://schemas.openxmlformats.org/officeDocument/2006/relationships/hyperlink" Target="../../../../../../../Downloads/SG/RIESGO%20N&#176;%202%20CONTRATACION/RIESGO%20N&#176;%202%20ACTIVIDAD%203%20IDONEIDAD" TargetMode="External"/><Relationship Id="rId1" Type="http://schemas.openxmlformats.org/officeDocument/2006/relationships/hyperlink" Target="../../../../../../../Downloads/SG/RIESGO%20N&#176;%202%20CONTRATACION/RIESGO%20N&#176;%202%20ACTIVIDAD%202%20ACTA%20COMITE%20PERSONA%20JURIDICA" TargetMode="External"/><Relationship Id="rId6" Type="http://schemas.openxmlformats.org/officeDocument/2006/relationships/hyperlink" Target="../../../../../../../Downloads/SPI/ACTIVIDAD%2045.%20EVIDENCIAS" TargetMode="External"/><Relationship Id="rId5" Type="http://schemas.openxmlformats.org/officeDocument/2006/relationships/hyperlink" Target="../../../../../../../Downloads/SAF/ANEXO%2033-1" TargetMode="External"/><Relationship Id="rId10" Type="http://schemas.openxmlformats.org/officeDocument/2006/relationships/comments" Target="../comments2.xml"/><Relationship Id="rId4" Type="http://schemas.openxmlformats.org/officeDocument/2006/relationships/hyperlink" Target="../../../../../../../Downloads/SAF/ANEXO%2028-1"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Z108"/>
  <sheetViews>
    <sheetView zoomScale="80" zoomScaleNormal="80" workbookViewId="0">
      <pane xSplit="2" ySplit="3" topLeftCell="Q4" activePane="bottomRight" state="frozen"/>
      <selection pane="topRight" activeCell="C1" sqref="C1"/>
      <selection pane="bottomLeft" activeCell="A5" sqref="A5"/>
      <selection pane="bottomRight" activeCell="T4" sqref="T4"/>
    </sheetView>
  </sheetViews>
  <sheetFormatPr baseColWidth="10" defaultColWidth="11.42578125" defaultRowHeight="15" x14ac:dyDescent="0.25"/>
  <cols>
    <col min="1" max="1" width="19.28515625" style="46" customWidth="1"/>
    <col min="2" max="2" width="4.7109375" style="129" bestFit="1" customWidth="1"/>
    <col min="3" max="3" width="46.7109375" style="129" customWidth="1"/>
    <col min="4" max="4" width="32.5703125" style="129" customWidth="1"/>
    <col min="5" max="5" width="32" style="129" customWidth="1"/>
    <col min="6" max="6" width="17.28515625" style="46" customWidth="1"/>
    <col min="7" max="7" width="5" style="46" customWidth="1"/>
    <col min="8" max="8" width="8.140625" style="46" customWidth="1"/>
    <col min="9" max="9" width="13.7109375" style="129" customWidth="1"/>
    <col min="10" max="10" width="49.140625" style="129" customWidth="1"/>
    <col min="11" max="11" width="14" style="129" customWidth="1"/>
    <col min="12" max="12" width="18.42578125" style="129" customWidth="1"/>
    <col min="13" max="13" width="54.140625" style="129" customWidth="1"/>
    <col min="14" max="14" width="32.7109375" style="130" customWidth="1"/>
    <col min="15" max="15" width="20.140625" style="46" customWidth="1"/>
    <col min="16" max="16" width="33.42578125" style="130" customWidth="1"/>
    <col min="17" max="17" width="18.28515625" style="129" customWidth="1"/>
    <col min="18" max="18" width="38.5703125" style="129" customWidth="1"/>
    <col min="19" max="19" width="39.42578125" style="129" customWidth="1"/>
    <col min="20" max="20" width="18" style="129" customWidth="1"/>
    <col min="21" max="21" width="45.140625" style="129" customWidth="1"/>
    <col min="22" max="22" width="46" style="129" customWidth="1"/>
    <col min="23" max="16384" width="11.42578125" style="129"/>
  </cols>
  <sheetData>
    <row r="1" spans="1:1020 1031:2044 2055:3068 3079:4092 4103:5116 5127:6140 6151:7164 7175:8188 8199:9212 9223:10236 10247:11260 11271:12284 12295:13308 13319:14332 14343:15356 15367:16380" s="168" customFormat="1" ht="37.9" customHeight="1" thickBot="1" x14ac:dyDescent="0.3">
      <c r="A1" s="518" t="s">
        <v>801</v>
      </c>
      <c r="B1" s="516"/>
      <c r="C1" s="516"/>
      <c r="D1" s="516"/>
      <c r="E1" s="516"/>
      <c r="F1" s="516"/>
      <c r="G1" s="516"/>
      <c r="H1" s="516"/>
      <c r="I1" s="516"/>
      <c r="J1" s="516"/>
      <c r="K1" s="516"/>
      <c r="L1" s="516"/>
      <c r="M1" s="516"/>
      <c r="N1" s="516"/>
      <c r="O1" s="516"/>
      <c r="P1" s="516"/>
      <c r="Q1" s="515" t="s">
        <v>931</v>
      </c>
      <c r="R1" s="515"/>
      <c r="S1" s="515"/>
      <c r="T1" s="516" t="s">
        <v>932</v>
      </c>
      <c r="U1" s="516"/>
      <c r="V1" s="517"/>
      <c r="W1" s="160"/>
      <c r="X1" s="160"/>
      <c r="Y1" s="160"/>
      <c r="Z1" s="160"/>
      <c r="AA1" s="160"/>
      <c r="AB1" s="161"/>
      <c r="AC1" s="160"/>
      <c r="AD1" s="160"/>
      <c r="AE1" s="160"/>
      <c r="AF1" s="160"/>
      <c r="AG1" s="160"/>
      <c r="AH1" s="160"/>
      <c r="AI1" s="160"/>
      <c r="AJ1" s="160"/>
      <c r="AK1" s="160"/>
      <c r="AL1" s="160"/>
      <c r="AM1" s="45"/>
      <c r="AN1" s="45"/>
      <c r="AO1" s="45"/>
      <c r="AP1" s="45"/>
      <c r="AQ1" s="45"/>
      <c r="AR1" s="45"/>
      <c r="AS1" s="45"/>
      <c r="AT1" s="45"/>
      <c r="AU1" s="160"/>
      <c r="AV1" s="160"/>
      <c r="AW1" s="160"/>
      <c r="AX1" s="160"/>
      <c r="AY1" s="160"/>
      <c r="AZ1" s="160"/>
      <c r="BA1" s="160"/>
      <c r="BB1" s="160"/>
      <c r="BC1" s="160"/>
      <c r="BD1" s="160"/>
      <c r="BE1" s="160"/>
      <c r="BF1" s="160"/>
      <c r="BG1" s="160"/>
      <c r="BH1" s="161"/>
      <c r="BI1" s="160"/>
      <c r="BJ1" s="160"/>
      <c r="BK1" s="160"/>
      <c r="BL1" s="171"/>
      <c r="BS1" s="170"/>
      <c r="BT1" s="170"/>
      <c r="BU1" s="170"/>
      <c r="BV1" s="170"/>
      <c r="BW1" s="170"/>
      <c r="BX1" s="170"/>
      <c r="BY1" s="170"/>
      <c r="BZ1" s="170"/>
      <c r="CN1" s="169"/>
      <c r="CY1" s="170"/>
      <c r="CZ1" s="170"/>
      <c r="DA1" s="170"/>
      <c r="DB1" s="170"/>
      <c r="DC1" s="170"/>
      <c r="DD1" s="170"/>
      <c r="DE1" s="170"/>
      <c r="DF1" s="170"/>
      <c r="DT1" s="169"/>
      <c r="EE1" s="170"/>
      <c r="EF1" s="170"/>
      <c r="EG1" s="170"/>
      <c r="EH1" s="170"/>
      <c r="EI1" s="170"/>
      <c r="EJ1" s="170"/>
      <c r="EK1" s="170"/>
      <c r="EL1" s="170"/>
      <c r="EZ1" s="169"/>
      <c r="FK1" s="170"/>
      <c r="FL1" s="170"/>
      <c r="FM1" s="170"/>
      <c r="FN1" s="170"/>
      <c r="FO1" s="170"/>
      <c r="FP1" s="170"/>
      <c r="FQ1" s="170"/>
      <c r="FR1" s="170"/>
      <c r="GF1" s="169"/>
      <c r="GQ1" s="170"/>
      <c r="GR1" s="170"/>
      <c r="GS1" s="170"/>
      <c r="GT1" s="170"/>
      <c r="GU1" s="170"/>
      <c r="GV1" s="170"/>
      <c r="GW1" s="170"/>
      <c r="GX1" s="170"/>
      <c r="HL1" s="169"/>
      <c r="HW1" s="170"/>
      <c r="HX1" s="170"/>
      <c r="HY1" s="170"/>
      <c r="HZ1" s="170"/>
      <c r="IA1" s="170"/>
      <c r="IB1" s="170"/>
      <c r="IC1" s="170"/>
      <c r="ID1" s="170"/>
      <c r="IR1" s="169"/>
      <c r="JC1" s="170"/>
      <c r="JD1" s="170"/>
      <c r="JE1" s="170"/>
      <c r="JF1" s="170"/>
      <c r="JG1" s="170"/>
      <c r="JH1" s="170"/>
      <c r="JI1" s="170"/>
      <c r="JJ1" s="170"/>
      <c r="JX1" s="169"/>
      <c r="KI1" s="170"/>
      <c r="KJ1" s="170"/>
      <c r="KK1" s="170"/>
      <c r="KL1" s="170"/>
      <c r="KM1" s="170"/>
      <c r="KN1" s="170"/>
      <c r="KO1" s="170"/>
      <c r="KP1" s="170"/>
      <c r="LD1" s="169"/>
      <c r="LO1" s="170"/>
      <c r="LP1" s="170"/>
      <c r="LQ1" s="170"/>
      <c r="LR1" s="170"/>
      <c r="LS1" s="170"/>
      <c r="LT1" s="170"/>
      <c r="LU1" s="170"/>
      <c r="LV1" s="170"/>
      <c r="MJ1" s="169"/>
      <c r="MU1" s="170"/>
      <c r="MV1" s="170"/>
      <c r="MW1" s="170"/>
      <c r="MX1" s="170"/>
      <c r="MY1" s="170"/>
      <c r="MZ1" s="170"/>
      <c r="NA1" s="170"/>
      <c r="NB1" s="170"/>
      <c r="NP1" s="169"/>
      <c r="OA1" s="170"/>
      <c r="OB1" s="170"/>
      <c r="OC1" s="170"/>
      <c r="OD1" s="170"/>
      <c r="OE1" s="170"/>
      <c r="OF1" s="170"/>
      <c r="OG1" s="170"/>
      <c r="OH1" s="170"/>
      <c r="OV1" s="169"/>
      <c r="PG1" s="170"/>
      <c r="PH1" s="170"/>
      <c r="PI1" s="170"/>
      <c r="PJ1" s="170"/>
      <c r="PK1" s="170"/>
      <c r="PL1" s="170"/>
      <c r="PM1" s="170"/>
      <c r="PN1" s="170"/>
      <c r="QB1" s="169"/>
      <c r="QM1" s="170"/>
      <c r="QN1" s="170"/>
      <c r="QO1" s="170"/>
      <c r="QP1" s="170"/>
      <c r="QQ1" s="170"/>
      <c r="QR1" s="170"/>
      <c r="QS1" s="170"/>
      <c r="QT1" s="170"/>
      <c r="RH1" s="169"/>
      <c r="RS1" s="170"/>
      <c r="RT1" s="170"/>
      <c r="RU1" s="170"/>
      <c r="RV1" s="170"/>
      <c r="RW1" s="170"/>
      <c r="RX1" s="170"/>
      <c r="RY1" s="170"/>
      <c r="RZ1" s="170"/>
      <c r="SN1" s="169"/>
      <c r="SY1" s="170"/>
      <c r="SZ1" s="170"/>
      <c r="TA1" s="170"/>
      <c r="TB1" s="170"/>
      <c r="TC1" s="170"/>
      <c r="TD1" s="170"/>
      <c r="TE1" s="170"/>
      <c r="TF1" s="170"/>
      <c r="TT1" s="169"/>
      <c r="UE1" s="170"/>
      <c r="UF1" s="170"/>
      <c r="UG1" s="170"/>
      <c r="UH1" s="170"/>
      <c r="UI1" s="170"/>
      <c r="UJ1" s="170"/>
      <c r="UK1" s="170"/>
      <c r="UL1" s="170"/>
      <c r="UZ1" s="169"/>
      <c r="VK1" s="170"/>
      <c r="VL1" s="170"/>
      <c r="VM1" s="170"/>
      <c r="VN1" s="170"/>
      <c r="VO1" s="170"/>
      <c r="VP1" s="170"/>
      <c r="VQ1" s="170"/>
      <c r="VR1" s="170"/>
      <c r="WF1" s="169"/>
      <c r="WQ1" s="170"/>
      <c r="WR1" s="170"/>
      <c r="WS1" s="170"/>
      <c r="WT1" s="170"/>
      <c r="WU1" s="170"/>
      <c r="WV1" s="170"/>
      <c r="WW1" s="170"/>
      <c r="WX1" s="170"/>
      <c r="XL1" s="169"/>
      <c r="XW1" s="170"/>
      <c r="XX1" s="170"/>
      <c r="XY1" s="170"/>
      <c r="XZ1" s="170"/>
      <c r="YA1" s="170"/>
      <c r="YB1" s="170"/>
      <c r="YC1" s="170"/>
      <c r="YD1" s="170"/>
      <c r="YR1" s="169"/>
      <c r="ZC1" s="170"/>
      <c r="ZD1" s="170"/>
      <c r="ZE1" s="170"/>
      <c r="ZF1" s="170"/>
      <c r="ZG1" s="170"/>
      <c r="ZH1" s="170"/>
      <c r="ZI1" s="170"/>
      <c r="ZJ1" s="170"/>
      <c r="ZX1" s="169"/>
      <c r="AAI1" s="170"/>
      <c r="AAJ1" s="170"/>
      <c r="AAK1" s="170"/>
      <c r="AAL1" s="170"/>
      <c r="AAM1" s="170"/>
      <c r="AAN1" s="170"/>
      <c r="AAO1" s="170"/>
      <c r="AAP1" s="170"/>
      <c r="ABD1" s="169"/>
      <c r="ABO1" s="170"/>
      <c r="ABP1" s="170"/>
      <c r="ABQ1" s="170"/>
      <c r="ABR1" s="170"/>
      <c r="ABS1" s="170"/>
      <c r="ABT1" s="170"/>
      <c r="ABU1" s="170"/>
      <c r="ABV1" s="170"/>
      <c r="ACJ1" s="169"/>
      <c r="ACU1" s="170"/>
      <c r="ACV1" s="170"/>
      <c r="ACW1" s="170"/>
      <c r="ACX1" s="170"/>
      <c r="ACY1" s="170"/>
      <c r="ACZ1" s="170"/>
      <c r="ADA1" s="170"/>
      <c r="ADB1" s="170"/>
      <c r="ADP1" s="169"/>
      <c r="AEA1" s="170"/>
      <c r="AEB1" s="170"/>
      <c r="AEC1" s="170"/>
      <c r="AED1" s="170"/>
      <c r="AEE1" s="170"/>
      <c r="AEF1" s="170"/>
      <c r="AEG1" s="170"/>
      <c r="AEH1" s="170"/>
      <c r="AEV1" s="169"/>
      <c r="AFG1" s="170"/>
      <c r="AFH1" s="170"/>
      <c r="AFI1" s="170"/>
      <c r="AFJ1" s="170"/>
      <c r="AFK1" s="170"/>
      <c r="AFL1" s="170"/>
      <c r="AFM1" s="170"/>
      <c r="AFN1" s="170"/>
      <c r="AGB1" s="169"/>
      <c r="AGM1" s="170"/>
      <c r="AGN1" s="170"/>
      <c r="AGO1" s="170"/>
      <c r="AGP1" s="170"/>
      <c r="AGQ1" s="170"/>
      <c r="AGR1" s="170"/>
      <c r="AGS1" s="170"/>
      <c r="AGT1" s="170"/>
      <c r="AHH1" s="169"/>
      <c r="AHS1" s="170"/>
      <c r="AHT1" s="170"/>
      <c r="AHU1" s="170"/>
      <c r="AHV1" s="170"/>
      <c r="AHW1" s="170"/>
      <c r="AHX1" s="170"/>
      <c r="AHY1" s="170"/>
      <c r="AHZ1" s="170"/>
      <c r="AIN1" s="169"/>
      <c r="AIY1" s="170"/>
      <c r="AIZ1" s="170"/>
      <c r="AJA1" s="170"/>
      <c r="AJB1" s="170"/>
      <c r="AJC1" s="170"/>
      <c r="AJD1" s="170"/>
      <c r="AJE1" s="170"/>
      <c r="AJF1" s="170"/>
      <c r="AJT1" s="169"/>
      <c r="AKE1" s="170"/>
      <c r="AKF1" s="170"/>
      <c r="AKG1" s="170"/>
      <c r="AKH1" s="170"/>
      <c r="AKI1" s="170"/>
      <c r="AKJ1" s="170"/>
      <c r="AKK1" s="170"/>
      <c r="AKL1" s="170"/>
      <c r="AKZ1" s="169"/>
      <c r="ALK1" s="170"/>
      <c r="ALL1" s="170"/>
      <c r="ALM1" s="170"/>
      <c r="ALN1" s="170"/>
      <c r="ALO1" s="170"/>
      <c r="ALP1" s="170"/>
      <c r="ALQ1" s="170"/>
      <c r="ALR1" s="170"/>
      <c r="AMF1" s="169"/>
      <c r="AMQ1" s="170"/>
      <c r="AMR1" s="170"/>
      <c r="AMS1" s="170"/>
      <c r="AMT1" s="170"/>
      <c r="AMU1" s="170"/>
      <c r="AMV1" s="170"/>
      <c r="AMW1" s="170"/>
      <c r="AMX1" s="170"/>
      <c r="ANL1" s="169"/>
      <c r="ANW1" s="170"/>
      <c r="ANX1" s="170"/>
      <c r="ANY1" s="170"/>
      <c r="ANZ1" s="170"/>
      <c r="AOA1" s="170"/>
      <c r="AOB1" s="170"/>
      <c r="AOC1" s="170"/>
      <c r="AOD1" s="170"/>
      <c r="AOR1" s="169"/>
      <c r="APC1" s="170"/>
      <c r="APD1" s="170"/>
      <c r="APE1" s="170"/>
      <c r="APF1" s="170"/>
      <c r="APG1" s="170"/>
      <c r="APH1" s="170"/>
      <c r="API1" s="170"/>
      <c r="APJ1" s="170"/>
      <c r="APX1" s="169"/>
      <c r="AQI1" s="170"/>
      <c r="AQJ1" s="170"/>
      <c r="AQK1" s="170"/>
      <c r="AQL1" s="170"/>
      <c r="AQM1" s="170"/>
      <c r="AQN1" s="170"/>
      <c r="AQO1" s="170"/>
      <c r="AQP1" s="170"/>
      <c r="ARD1" s="169"/>
      <c r="ARO1" s="170"/>
      <c r="ARP1" s="170"/>
      <c r="ARQ1" s="170"/>
      <c r="ARR1" s="170"/>
      <c r="ARS1" s="170"/>
      <c r="ART1" s="170"/>
      <c r="ARU1" s="170"/>
      <c r="ARV1" s="170"/>
      <c r="ASJ1" s="169"/>
      <c r="ASU1" s="170"/>
      <c r="ASV1" s="170"/>
      <c r="ASW1" s="170"/>
      <c r="ASX1" s="170"/>
      <c r="ASY1" s="170"/>
      <c r="ASZ1" s="170"/>
      <c r="ATA1" s="170"/>
      <c r="ATB1" s="170"/>
      <c r="ATP1" s="169"/>
      <c r="AUA1" s="170"/>
      <c r="AUB1" s="170"/>
      <c r="AUC1" s="170"/>
      <c r="AUD1" s="170"/>
      <c r="AUE1" s="170"/>
      <c r="AUF1" s="170"/>
      <c r="AUG1" s="170"/>
      <c r="AUH1" s="170"/>
      <c r="AUV1" s="169"/>
      <c r="AVG1" s="170"/>
      <c r="AVH1" s="170"/>
      <c r="AVI1" s="170"/>
      <c r="AVJ1" s="170"/>
      <c r="AVK1" s="170"/>
      <c r="AVL1" s="170"/>
      <c r="AVM1" s="170"/>
      <c r="AVN1" s="170"/>
      <c r="AWB1" s="169"/>
      <c r="AWM1" s="170"/>
      <c r="AWN1" s="170"/>
      <c r="AWO1" s="170"/>
      <c r="AWP1" s="170"/>
      <c r="AWQ1" s="170"/>
      <c r="AWR1" s="170"/>
      <c r="AWS1" s="170"/>
      <c r="AWT1" s="170"/>
      <c r="AXH1" s="169"/>
      <c r="AXS1" s="170"/>
      <c r="AXT1" s="170"/>
      <c r="AXU1" s="170"/>
      <c r="AXV1" s="170"/>
      <c r="AXW1" s="170"/>
      <c r="AXX1" s="170"/>
      <c r="AXY1" s="170"/>
      <c r="AXZ1" s="170"/>
      <c r="AYN1" s="169"/>
      <c r="AYY1" s="170"/>
      <c r="AYZ1" s="170"/>
      <c r="AZA1" s="170"/>
      <c r="AZB1" s="170"/>
      <c r="AZC1" s="170"/>
      <c r="AZD1" s="170"/>
      <c r="AZE1" s="170"/>
      <c r="AZF1" s="170"/>
      <c r="AZT1" s="169"/>
      <c r="BAE1" s="170"/>
      <c r="BAF1" s="170"/>
      <c r="BAG1" s="170"/>
      <c r="BAH1" s="170"/>
      <c r="BAI1" s="170"/>
      <c r="BAJ1" s="170"/>
      <c r="BAK1" s="170"/>
      <c r="BAL1" s="170"/>
      <c r="BAZ1" s="169"/>
      <c r="BBK1" s="170"/>
      <c r="BBL1" s="170"/>
      <c r="BBM1" s="170"/>
      <c r="BBN1" s="170"/>
      <c r="BBO1" s="170"/>
      <c r="BBP1" s="170"/>
      <c r="BBQ1" s="170"/>
      <c r="BBR1" s="170"/>
      <c r="BCF1" s="169"/>
      <c r="BCQ1" s="170"/>
      <c r="BCR1" s="170"/>
      <c r="BCS1" s="170"/>
      <c r="BCT1" s="170"/>
      <c r="BCU1" s="170"/>
      <c r="BCV1" s="170"/>
      <c r="BCW1" s="170"/>
      <c r="BCX1" s="170"/>
      <c r="BDL1" s="169"/>
      <c r="BDW1" s="170"/>
      <c r="BDX1" s="170"/>
      <c r="BDY1" s="170"/>
      <c r="BDZ1" s="170"/>
      <c r="BEA1" s="170"/>
      <c r="BEB1" s="170"/>
      <c r="BEC1" s="170"/>
      <c r="BED1" s="170"/>
      <c r="BER1" s="169"/>
      <c r="BFC1" s="170"/>
      <c r="BFD1" s="170"/>
      <c r="BFE1" s="170"/>
      <c r="BFF1" s="170"/>
      <c r="BFG1" s="170"/>
      <c r="BFH1" s="170"/>
      <c r="BFI1" s="170"/>
      <c r="BFJ1" s="170"/>
      <c r="BFX1" s="169"/>
      <c r="BGI1" s="170"/>
      <c r="BGJ1" s="170"/>
      <c r="BGK1" s="170"/>
      <c r="BGL1" s="170"/>
      <c r="BGM1" s="170"/>
      <c r="BGN1" s="170"/>
      <c r="BGO1" s="170"/>
      <c r="BGP1" s="170"/>
      <c r="BHD1" s="169"/>
      <c r="BHO1" s="170"/>
      <c r="BHP1" s="170"/>
      <c r="BHQ1" s="170"/>
      <c r="BHR1" s="170"/>
      <c r="BHS1" s="170"/>
      <c r="BHT1" s="170"/>
      <c r="BHU1" s="170"/>
      <c r="BHV1" s="170"/>
      <c r="BIJ1" s="169"/>
      <c r="BIU1" s="170"/>
      <c r="BIV1" s="170"/>
      <c r="BIW1" s="170"/>
      <c r="BIX1" s="170"/>
      <c r="BIY1" s="170"/>
      <c r="BIZ1" s="170"/>
      <c r="BJA1" s="170"/>
      <c r="BJB1" s="170"/>
      <c r="BJP1" s="169"/>
      <c r="BKA1" s="170"/>
      <c r="BKB1" s="170"/>
      <c r="BKC1" s="170"/>
      <c r="BKD1" s="170"/>
      <c r="BKE1" s="170"/>
      <c r="BKF1" s="170"/>
      <c r="BKG1" s="170"/>
      <c r="BKH1" s="170"/>
      <c r="BKV1" s="169"/>
      <c r="BLG1" s="170"/>
      <c r="BLH1" s="170"/>
      <c r="BLI1" s="170"/>
      <c r="BLJ1" s="170"/>
      <c r="BLK1" s="170"/>
      <c r="BLL1" s="170"/>
      <c r="BLM1" s="170"/>
      <c r="BLN1" s="170"/>
      <c r="BMB1" s="169"/>
      <c r="BMM1" s="170"/>
      <c r="BMN1" s="170"/>
      <c r="BMO1" s="170"/>
      <c r="BMP1" s="170"/>
      <c r="BMQ1" s="170"/>
      <c r="BMR1" s="170"/>
      <c r="BMS1" s="170"/>
      <c r="BMT1" s="170"/>
      <c r="BNH1" s="169"/>
      <c r="BNS1" s="170"/>
      <c r="BNT1" s="170"/>
      <c r="BNU1" s="170"/>
      <c r="BNV1" s="170"/>
      <c r="BNW1" s="170"/>
      <c r="BNX1" s="170"/>
      <c r="BNY1" s="170"/>
      <c r="BNZ1" s="170"/>
      <c r="BON1" s="169"/>
      <c r="BOY1" s="170"/>
      <c r="BOZ1" s="170"/>
      <c r="BPA1" s="170"/>
      <c r="BPB1" s="170"/>
      <c r="BPC1" s="170"/>
      <c r="BPD1" s="170"/>
      <c r="BPE1" s="170"/>
      <c r="BPF1" s="170"/>
      <c r="BPT1" s="169"/>
      <c r="BQE1" s="170"/>
      <c r="BQF1" s="170"/>
      <c r="BQG1" s="170"/>
      <c r="BQH1" s="170"/>
      <c r="BQI1" s="170"/>
      <c r="BQJ1" s="170"/>
      <c r="BQK1" s="170"/>
      <c r="BQL1" s="170"/>
      <c r="BQZ1" s="169"/>
      <c r="BRK1" s="170"/>
      <c r="BRL1" s="170"/>
      <c r="BRM1" s="170"/>
      <c r="BRN1" s="170"/>
      <c r="BRO1" s="170"/>
      <c r="BRP1" s="170"/>
      <c r="BRQ1" s="170"/>
      <c r="BRR1" s="170"/>
      <c r="BSF1" s="169"/>
      <c r="BSQ1" s="170"/>
      <c r="BSR1" s="170"/>
      <c r="BSS1" s="170"/>
      <c r="BST1" s="170"/>
      <c r="BSU1" s="170"/>
      <c r="BSV1" s="170"/>
      <c r="BSW1" s="170"/>
      <c r="BSX1" s="170"/>
      <c r="BTL1" s="169"/>
      <c r="BTW1" s="170"/>
      <c r="BTX1" s="170"/>
      <c r="BTY1" s="170"/>
      <c r="BTZ1" s="170"/>
      <c r="BUA1" s="170"/>
      <c r="BUB1" s="170"/>
      <c r="BUC1" s="170"/>
      <c r="BUD1" s="170"/>
      <c r="BUR1" s="169"/>
      <c r="BVC1" s="170"/>
      <c r="BVD1" s="170"/>
      <c r="BVE1" s="170"/>
      <c r="BVF1" s="170"/>
      <c r="BVG1" s="170"/>
      <c r="BVH1" s="170"/>
      <c r="BVI1" s="170"/>
      <c r="BVJ1" s="170"/>
      <c r="BVX1" s="169"/>
      <c r="BWI1" s="170"/>
      <c r="BWJ1" s="170"/>
      <c r="BWK1" s="170"/>
      <c r="BWL1" s="170"/>
      <c r="BWM1" s="170"/>
      <c r="BWN1" s="170"/>
      <c r="BWO1" s="170"/>
      <c r="BWP1" s="170"/>
      <c r="BXD1" s="169"/>
      <c r="BXO1" s="170"/>
      <c r="BXP1" s="170"/>
      <c r="BXQ1" s="170"/>
      <c r="BXR1" s="170"/>
      <c r="BXS1" s="170"/>
      <c r="BXT1" s="170"/>
      <c r="BXU1" s="170"/>
      <c r="BXV1" s="170"/>
      <c r="BYJ1" s="169"/>
      <c r="BYU1" s="170"/>
      <c r="BYV1" s="170"/>
      <c r="BYW1" s="170"/>
      <c r="BYX1" s="170"/>
      <c r="BYY1" s="170"/>
      <c r="BYZ1" s="170"/>
      <c r="BZA1" s="170"/>
      <c r="BZB1" s="170"/>
      <c r="BZP1" s="169"/>
      <c r="CAA1" s="170"/>
      <c r="CAB1" s="170"/>
      <c r="CAC1" s="170"/>
      <c r="CAD1" s="170"/>
      <c r="CAE1" s="170"/>
      <c r="CAF1" s="170"/>
      <c r="CAG1" s="170"/>
      <c r="CAH1" s="170"/>
      <c r="CAV1" s="169"/>
      <c r="CBG1" s="170"/>
      <c r="CBH1" s="170"/>
      <c r="CBI1" s="170"/>
      <c r="CBJ1" s="170"/>
      <c r="CBK1" s="170"/>
      <c r="CBL1" s="170"/>
      <c r="CBM1" s="170"/>
      <c r="CBN1" s="170"/>
      <c r="CCB1" s="169"/>
      <c r="CCM1" s="170"/>
      <c r="CCN1" s="170"/>
      <c r="CCO1" s="170"/>
      <c r="CCP1" s="170"/>
      <c r="CCQ1" s="170"/>
      <c r="CCR1" s="170"/>
      <c r="CCS1" s="170"/>
      <c r="CCT1" s="170"/>
      <c r="CDH1" s="169"/>
      <c r="CDS1" s="170"/>
      <c r="CDT1" s="170"/>
      <c r="CDU1" s="170"/>
      <c r="CDV1" s="170"/>
      <c r="CDW1" s="170"/>
      <c r="CDX1" s="170"/>
      <c r="CDY1" s="170"/>
      <c r="CDZ1" s="170"/>
      <c r="CEN1" s="169"/>
      <c r="CEY1" s="170"/>
      <c r="CEZ1" s="170"/>
      <c r="CFA1" s="170"/>
      <c r="CFB1" s="170"/>
      <c r="CFC1" s="170"/>
      <c r="CFD1" s="170"/>
      <c r="CFE1" s="170"/>
      <c r="CFF1" s="170"/>
      <c r="CFT1" s="169"/>
      <c r="CGE1" s="170"/>
      <c r="CGF1" s="170"/>
      <c r="CGG1" s="170"/>
      <c r="CGH1" s="170"/>
      <c r="CGI1" s="170"/>
      <c r="CGJ1" s="170"/>
      <c r="CGK1" s="170"/>
      <c r="CGL1" s="170"/>
      <c r="CGZ1" s="169"/>
      <c r="CHK1" s="170"/>
      <c r="CHL1" s="170"/>
      <c r="CHM1" s="170"/>
      <c r="CHN1" s="170"/>
      <c r="CHO1" s="170"/>
      <c r="CHP1" s="170"/>
      <c r="CHQ1" s="170"/>
      <c r="CHR1" s="170"/>
      <c r="CIF1" s="169"/>
      <c r="CIQ1" s="170"/>
      <c r="CIR1" s="170"/>
      <c r="CIS1" s="170"/>
      <c r="CIT1" s="170"/>
      <c r="CIU1" s="170"/>
      <c r="CIV1" s="170"/>
      <c r="CIW1" s="170"/>
      <c r="CIX1" s="170"/>
      <c r="CJL1" s="169"/>
      <c r="CJW1" s="170"/>
      <c r="CJX1" s="170"/>
      <c r="CJY1" s="170"/>
      <c r="CJZ1" s="170"/>
      <c r="CKA1" s="170"/>
      <c r="CKB1" s="170"/>
      <c r="CKC1" s="170"/>
      <c r="CKD1" s="170"/>
      <c r="CKR1" s="169"/>
      <c r="CLC1" s="170"/>
      <c r="CLD1" s="170"/>
      <c r="CLE1" s="170"/>
      <c r="CLF1" s="170"/>
      <c r="CLG1" s="170"/>
      <c r="CLH1" s="170"/>
      <c r="CLI1" s="170"/>
      <c r="CLJ1" s="170"/>
      <c r="CLX1" s="169"/>
      <c r="CMI1" s="170"/>
      <c r="CMJ1" s="170"/>
      <c r="CMK1" s="170"/>
      <c r="CML1" s="170"/>
      <c r="CMM1" s="170"/>
      <c r="CMN1" s="170"/>
      <c r="CMO1" s="170"/>
      <c r="CMP1" s="170"/>
      <c r="CND1" s="169"/>
      <c r="CNO1" s="170"/>
      <c r="CNP1" s="170"/>
      <c r="CNQ1" s="170"/>
      <c r="CNR1" s="170"/>
      <c r="CNS1" s="170"/>
      <c r="CNT1" s="170"/>
      <c r="CNU1" s="170"/>
      <c r="CNV1" s="170"/>
      <c r="COJ1" s="169"/>
      <c r="COU1" s="170"/>
      <c r="COV1" s="170"/>
      <c r="COW1" s="170"/>
      <c r="COX1" s="170"/>
      <c r="COY1" s="170"/>
      <c r="COZ1" s="170"/>
      <c r="CPA1" s="170"/>
      <c r="CPB1" s="170"/>
      <c r="CPP1" s="169"/>
      <c r="CQA1" s="170"/>
      <c r="CQB1" s="170"/>
      <c r="CQC1" s="170"/>
      <c r="CQD1" s="170"/>
      <c r="CQE1" s="170"/>
      <c r="CQF1" s="170"/>
      <c r="CQG1" s="170"/>
      <c r="CQH1" s="170"/>
      <c r="CQV1" s="169"/>
      <c r="CRG1" s="170"/>
      <c r="CRH1" s="170"/>
      <c r="CRI1" s="170"/>
      <c r="CRJ1" s="170"/>
      <c r="CRK1" s="170"/>
      <c r="CRL1" s="170"/>
      <c r="CRM1" s="170"/>
      <c r="CRN1" s="170"/>
      <c r="CSB1" s="169"/>
      <c r="CSM1" s="170"/>
      <c r="CSN1" s="170"/>
      <c r="CSO1" s="170"/>
      <c r="CSP1" s="170"/>
      <c r="CSQ1" s="170"/>
      <c r="CSR1" s="170"/>
      <c r="CSS1" s="170"/>
      <c r="CST1" s="170"/>
      <c r="CTH1" s="169"/>
      <c r="CTS1" s="170"/>
      <c r="CTT1" s="170"/>
      <c r="CTU1" s="170"/>
      <c r="CTV1" s="170"/>
      <c r="CTW1" s="170"/>
      <c r="CTX1" s="170"/>
      <c r="CTY1" s="170"/>
      <c r="CTZ1" s="170"/>
      <c r="CUN1" s="169"/>
      <c r="CUY1" s="170"/>
      <c r="CUZ1" s="170"/>
      <c r="CVA1" s="170"/>
      <c r="CVB1" s="170"/>
      <c r="CVC1" s="170"/>
      <c r="CVD1" s="170"/>
      <c r="CVE1" s="170"/>
      <c r="CVF1" s="170"/>
      <c r="CVT1" s="169"/>
      <c r="CWE1" s="170"/>
      <c r="CWF1" s="170"/>
      <c r="CWG1" s="170"/>
      <c r="CWH1" s="170"/>
      <c r="CWI1" s="170"/>
      <c r="CWJ1" s="170"/>
      <c r="CWK1" s="170"/>
      <c r="CWL1" s="170"/>
      <c r="CWZ1" s="169"/>
      <c r="CXK1" s="170"/>
      <c r="CXL1" s="170"/>
      <c r="CXM1" s="170"/>
      <c r="CXN1" s="170"/>
      <c r="CXO1" s="170"/>
      <c r="CXP1" s="170"/>
      <c r="CXQ1" s="170"/>
      <c r="CXR1" s="170"/>
      <c r="CYF1" s="169"/>
      <c r="CYQ1" s="170"/>
      <c r="CYR1" s="170"/>
      <c r="CYS1" s="170"/>
      <c r="CYT1" s="170"/>
      <c r="CYU1" s="170"/>
      <c r="CYV1" s="170"/>
      <c r="CYW1" s="170"/>
      <c r="CYX1" s="170"/>
      <c r="CZL1" s="169"/>
      <c r="CZW1" s="170"/>
      <c r="CZX1" s="170"/>
      <c r="CZY1" s="170"/>
      <c r="CZZ1" s="170"/>
      <c r="DAA1" s="170"/>
      <c r="DAB1" s="170"/>
      <c r="DAC1" s="170"/>
      <c r="DAD1" s="170"/>
      <c r="DAR1" s="169"/>
      <c r="DBC1" s="170"/>
      <c r="DBD1" s="170"/>
      <c r="DBE1" s="170"/>
      <c r="DBF1" s="170"/>
      <c r="DBG1" s="170"/>
      <c r="DBH1" s="170"/>
      <c r="DBI1" s="170"/>
      <c r="DBJ1" s="170"/>
      <c r="DBX1" s="169"/>
      <c r="DCI1" s="170"/>
      <c r="DCJ1" s="170"/>
      <c r="DCK1" s="170"/>
      <c r="DCL1" s="170"/>
      <c r="DCM1" s="170"/>
      <c r="DCN1" s="170"/>
      <c r="DCO1" s="170"/>
      <c r="DCP1" s="170"/>
      <c r="DDD1" s="169"/>
      <c r="DDO1" s="170"/>
      <c r="DDP1" s="170"/>
      <c r="DDQ1" s="170"/>
      <c r="DDR1" s="170"/>
      <c r="DDS1" s="170"/>
      <c r="DDT1" s="170"/>
      <c r="DDU1" s="170"/>
      <c r="DDV1" s="170"/>
      <c r="DEJ1" s="169"/>
      <c r="DEU1" s="170"/>
      <c r="DEV1" s="170"/>
      <c r="DEW1" s="170"/>
      <c r="DEX1" s="170"/>
      <c r="DEY1" s="170"/>
      <c r="DEZ1" s="170"/>
      <c r="DFA1" s="170"/>
      <c r="DFB1" s="170"/>
      <c r="DFP1" s="169"/>
      <c r="DGA1" s="170"/>
      <c r="DGB1" s="170"/>
      <c r="DGC1" s="170"/>
      <c r="DGD1" s="170"/>
      <c r="DGE1" s="170"/>
      <c r="DGF1" s="170"/>
      <c r="DGG1" s="170"/>
      <c r="DGH1" s="170"/>
      <c r="DGV1" s="169"/>
      <c r="DHG1" s="170"/>
      <c r="DHH1" s="170"/>
      <c r="DHI1" s="170"/>
      <c r="DHJ1" s="170"/>
      <c r="DHK1" s="170"/>
      <c r="DHL1" s="170"/>
      <c r="DHM1" s="170"/>
      <c r="DHN1" s="170"/>
      <c r="DIB1" s="169"/>
      <c r="DIM1" s="170"/>
      <c r="DIN1" s="170"/>
      <c r="DIO1" s="170"/>
      <c r="DIP1" s="170"/>
      <c r="DIQ1" s="170"/>
      <c r="DIR1" s="170"/>
      <c r="DIS1" s="170"/>
      <c r="DIT1" s="170"/>
      <c r="DJH1" s="169"/>
      <c r="DJS1" s="170"/>
      <c r="DJT1" s="170"/>
      <c r="DJU1" s="170"/>
      <c r="DJV1" s="170"/>
      <c r="DJW1" s="170"/>
      <c r="DJX1" s="170"/>
      <c r="DJY1" s="170"/>
      <c r="DJZ1" s="170"/>
      <c r="DKN1" s="169"/>
      <c r="DKY1" s="170"/>
      <c r="DKZ1" s="170"/>
      <c r="DLA1" s="170"/>
      <c r="DLB1" s="170"/>
      <c r="DLC1" s="170"/>
      <c r="DLD1" s="170"/>
      <c r="DLE1" s="170"/>
      <c r="DLF1" s="170"/>
      <c r="DLT1" s="169"/>
      <c r="DME1" s="170"/>
      <c r="DMF1" s="170"/>
      <c r="DMG1" s="170"/>
      <c r="DMH1" s="170"/>
      <c r="DMI1" s="170"/>
      <c r="DMJ1" s="170"/>
      <c r="DMK1" s="170"/>
      <c r="DML1" s="170"/>
      <c r="DMZ1" s="169"/>
      <c r="DNK1" s="170"/>
      <c r="DNL1" s="170"/>
      <c r="DNM1" s="170"/>
      <c r="DNN1" s="170"/>
      <c r="DNO1" s="170"/>
      <c r="DNP1" s="170"/>
      <c r="DNQ1" s="170"/>
      <c r="DNR1" s="170"/>
      <c r="DOF1" s="169"/>
      <c r="DOQ1" s="170"/>
      <c r="DOR1" s="170"/>
      <c r="DOS1" s="170"/>
      <c r="DOT1" s="170"/>
      <c r="DOU1" s="170"/>
      <c r="DOV1" s="170"/>
      <c r="DOW1" s="170"/>
      <c r="DOX1" s="170"/>
      <c r="DPL1" s="169"/>
      <c r="DPW1" s="170"/>
      <c r="DPX1" s="170"/>
      <c r="DPY1" s="170"/>
      <c r="DPZ1" s="170"/>
      <c r="DQA1" s="170"/>
      <c r="DQB1" s="170"/>
      <c r="DQC1" s="170"/>
      <c r="DQD1" s="170"/>
      <c r="DQR1" s="169"/>
      <c r="DRC1" s="170"/>
      <c r="DRD1" s="170"/>
      <c r="DRE1" s="170"/>
      <c r="DRF1" s="170"/>
      <c r="DRG1" s="170"/>
      <c r="DRH1" s="170"/>
      <c r="DRI1" s="170"/>
      <c r="DRJ1" s="170"/>
      <c r="DRX1" s="169"/>
      <c r="DSI1" s="170"/>
      <c r="DSJ1" s="170"/>
      <c r="DSK1" s="170"/>
      <c r="DSL1" s="170"/>
      <c r="DSM1" s="170"/>
      <c r="DSN1" s="170"/>
      <c r="DSO1" s="170"/>
      <c r="DSP1" s="170"/>
      <c r="DTD1" s="169"/>
      <c r="DTO1" s="170"/>
      <c r="DTP1" s="170"/>
      <c r="DTQ1" s="170"/>
      <c r="DTR1" s="170"/>
      <c r="DTS1" s="170"/>
      <c r="DTT1" s="170"/>
      <c r="DTU1" s="170"/>
      <c r="DTV1" s="170"/>
      <c r="DUJ1" s="169"/>
      <c r="DUU1" s="170"/>
      <c r="DUV1" s="170"/>
      <c r="DUW1" s="170"/>
      <c r="DUX1" s="170"/>
      <c r="DUY1" s="170"/>
      <c r="DUZ1" s="170"/>
      <c r="DVA1" s="170"/>
      <c r="DVB1" s="170"/>
      <c r="DVP1" s="169"/>
      <c r="DWA1" s="170"/>
      <c r="DWB1" s="170"/>
      <c r="DWC1" s="170"/>
      <c r="DWD1" s="170"/>
      <c r="DWE1" s="170"/>
      <c r="DWF1" s="170"/>
      <c r="DWG1" s="170"/>
      <c r="DWH1" s="170"/>
      <c r="DWV1" s="169"/>
      <c r="DXG1" s="170"/>
      <c r="DXH1" s="170"/>
      <c r="DXI1" s="170"/>
      <c r="DXJ1" s="170"/>
      <c r="DXK1" s="170"/>
      <c r="DXL1" s="170"/>
      <c r="DXM1" s="170"/>
      <c r="DXN1" s="170"/>
      <c r="DYB1" s="169"/>
      <c r="DYM1" s="170"/>
      <c r="DYN1" s="170"/>
      <c r="DYO1" s="170"/>
      <c r="DYP1" s="170"/>
      <c r="DYQ1" s="170"/>
      <c r="DYR1" s="170"/>
      <c r="DYS1" s="170"/>
      <c r="DYT1" s="170"/>
      <c r="DZH1" s="169"/>
      <c r="DZS1" s="170"/>
      <c r="DZT1" s="170"/>
      <c r="DZU1" s="170"/>
      <c r="DZV1" s="170"/>
      <c r="DZW1" s="170"/>
      <c r="DZX1" s="170"/>
      <c r="DZY1" s="170"/>
      <c r="DZZ1" s="170"/>
      <c r="EAN1" s="169"/>
      <c r="EAY1" s="170"/>
      <c r="EAZ1" s="170"/>
      <c r="EBA1" s="170"/>
      <c r="EBB1" s="170"/>
      <c r="EBC1" s="170"/>
      <c r="EBD1" s="170"/>
      <c r="EBE1" s="170"/>
      <c r="EBF1" s="170"/>
      <c r="EBT1" s="169"/>
      <c r="ECE1" s="170"/>
      <c r="ECF1" s="170"/>
      <c r="ECG1" s="170"/>
      <c r="ECH1" s="170"/>
      <c r="ECI1" s="170"/>
      <c r="ECJ1" s="170"/>
      <c r="ECK1" s="170"/>
      <c r="ECL1" s="170"/>
      <c r="ECZ1" s="169"/>
      <c r="EDK1" s="170"/>
      <c r="EDL1" s="170"/>
      <c r="EDM1" s="170"/>
      <c r="EDN1" s="170"/>
      <c r="EDO1" s="170"/>
      <c r="EDP1" s="170"/>
      <c r="EDQ1" s="170"/>
      <c r="EDR1" s="170"/>
      <c r="EEF1" s="169"/>
      <c r="EEQ1" s="170"/>
      <c r="EER1" s="170"/>
      <c r="EES1" s="170"/>
      <c r="EET1" s="170"/>
      <c r="EEU1" s="170"/>
      <c r="EEV1" s="170"/>
      <c r="EEW1" s="170"/>
      <c r="EEX1" s="170"/>
      <c r="EFL1" s="169"/>
      <c r="EFW1" s="170"/>
      <c r="EFX1" s="170"/>
      <c r="EFY1" s="170"/>
      <c r="EFZ1" s="170"/>
      <c r="EGA1" s="170"/>
      <c r="EGB1" s="170"/>
      <c r="EGC1" s="170"/>
      <c r="EGD1" s="170"/>
      <c r="EGR1" s="169"/>
      <c r="EHC1" s="170"/>
      <c r="EHD1" s="170"/>
      <c r="EHE1" s="170"/>
      <c r="EHF1" s="170"/>
      <c r="EHG1" s="170"/>
      <c r="EHH1" s="170"/>
      <c r="EHI1" s="170"/>
      <c r="EHJ1" s="170"/>
      <c r="EHX1" s="169"/>
      <c r="EII1" s="170"/>
      <c r="EIJ1" s="170"/>
      <c r="EIK1" s="170"/>
      <c r="EIL1" s="170"/>
      <c r="EIM1" s="170"/>
      <c r="EIN1" s="170"/>
      <c r="EIO1" s="170"/>
      <c r="EIP1" s="170"/>
      <c r="EJD1" s="169"/>
      <c r="EJO1" s="170"/>
      <c r="EJP1" s="170"/>
      <c r="EJQ1" s="170"/>
      <c r="EJR1" s="170"/>
      <c r="EJS1" s="170"/>
      <c r="EJT1" s="170"/>
      <c r="EJU1" s="170"/>
      <c r="EJV1" s="170"/>
      <c r="EKJ1" s="169"/>
      <c r="EKU1" s="170"/>
      <c r="EKV1" s="170"/>
      <c r="EKW1" s="170"/>
      <c r="EKX1" s="170"/>
      <c r="EKY1" s="170"/>
      <c r="EKZ1" s="170"/>
      <c r="ELA1" s="170"/>
      <c r="ELB1" s="170"/>
      <c r="ELP1" s="169"/>
      <c r="EMA1" s="170"/>
      <c r="EMB1" s="170"/>
      <c r="EMC1" s="170"/>
      <c r="EMD1" s="170"/>
      <c r="EME1" s="170"/>
      <c r="EMF1" s="170"/>
      <c r="EMG1" s="170"/>
      <c r="EMH1" s="170"/>
      <c r="EMV1" s="169"/>
      <c r="ENG1" s="170"/>
      <c r="ENH1" s="170"/>
      <c r="ENI1" s="170"/>
      <c r="ENJ1" s="170"/>
      <c r="ENK1" s="170"/>
      <c r="ENL1" s="170"/>
      <c r="ENM1" s="170"/>
      <c r="ENN1" s="170"/>
      <c r="EOB1" s="169"/>
      <c r="EOM1" s="170"/>
      <c r="EON1" s="170"/>
      <c r="EOO1" s="170"/>
      <c r="EOP1" s="170"/>
      <c r="EOQ1" s="170"/>
      <c r="EOR1" s="170"/>
      <c r="EOS1" s="170"/>
      <c r="EOT1" s="170"/>
      <c r="EPH1" s="169"/>
      <c r="EPS1" s="170"/>
      <c r="EPT1" s="170"/>
      <c r="EPU1" s="170"/>
      <c r="EPV1" s="170"/>
      <c r="EPW1" s="170"/>
      <c r="EPX1" s="170"/>
      <c r="EPY1" s="170"/>
      <c r="EPZ1" s="170"/>
      <c r="EQN1" s="169"/>
      <c r="EQY1" s="170"/>
      <c r="EQZ1" s="170"/>
      <c r="ERA1" s="170"/>
      <c r="ERB1" s="170"/>
      <c r="ERC1" s="170"/>
      <c r="ERD1" s="170"/>
      <c r="ERE1" s="170"/>
      <c r="ERF1" s="170"/>
      <c r="ERT1" s="169"/>
      <c r="ESE1" s="170"/>
      <c r="ESF1" s="170"/>
      <c r="ESG1" s="170"/>
      <c r="ESH1" s="170"/>
      <c r="ESI1" s="170"/>
      <c r="ESJ1" s="170"/>
      <c r="ESK1" s="170"/>
      <c r="ESL1" s="170"/>
      <c r="ESZ1" s="169"/>
      <c r="ETK1" s="170"/>
      <c r="ETL1" s="170"/>
      <c r="ETM1" s="170"/>
      <c r="ETN1" s="170"/>
      <c r="ETO1" s="170"/>
      <c r="ETP1" s="170"/>
      <c r="ETQ1" s="170"/>
      <c r="ETR1" s="170"/>
      <c r="EUF1" s="169"/>
      <c r="EUQ1" s="170"/>
      <c r="EUR1" s="170"/>
      <c r="EUS1" s="170"/>
      <c r="EUT1" s="170"/>
      <c r="EUU1" s="170"/>
      <c r="EUV1" s="170"/>
      <c r="EUW1" s="170"/>
      <c r="EUX1" s="170"/>
      <c r="EVL1" s="169"/>
      <c r="EVW1" s="170"/>
      <c r="EVX1" s="170"/>
      <c r="EVY1" s="170"/>
      <c r="EVZ1" s="170"/>
      <c r="EWA1" s="170"/>
      <c r="EWB1" s="170"/>
      <c r="EWC1" s="170"/>
      <c r="EWD1" s="170"/>
      <c r="EWR1" s="169"/>
      <c r="EXC1" s="170"/>
      <c r="EXD1" s="170"/>
      <c r="EXE1" s="170"/>
      <c r="EXF1" s="170"/>
      <c r="EXG1" s="170"/>
      <c r="EXH1" s="170"/>
      <c r="EXI1" s="170"/>
      <c r="EXJ1" s="170"/>
      <c r="EXX1" s="169"/>
      <c r="EYI1" s="170"/>
      <c r="EYJ1" s="170"/>
      <c r="EYK1" s="170"/>
      <c r="EYL1" s="170"/>
      <c r="EYM1" s="170"/>
      <c r="EYN1" s="170"/>
      <c r="EYO1" s="170"/>
      <c r="EYP1" s="170"/>
      <c r="EZD1" s="169"/>
      <c r="EZO1" s="170"/>
      <c r="EZP1" s="170"/>
      <c r="EZQ1" s="170"/>
      <c r="EZR1" s="170"/>
      <c r="EZS1" s="170"/>
      <c r="EZT1" s="170"/>
      <c r="EZU1" s="170"/>
      <c r="EZV1" s="170"/>
      <c r="FAJ1" s="169"/>
      <c r="FAU1" s="170"/>
      <c r="FAV1" s="170"/>
      <c r="FAW1" s="170"/>
      <c r="FAX1" s="170"/>
      <c r="FAY1" s="170"/>
      <c r="FAZ1" s="170"/>
      <c r="FBA1" s="170"/>
      <c r="FBB1" s="170"/>
      <c r="FBP1" s="169"/>
      <c r="FCA1" s="170"/>
      <c r="FCB1" s="170"/>
      <c r="FCC1" s="170"/>
      <c r="FCD1" s="170"/>
      <c r="FCE1" s="170"/>
      <c r="FCF1" s="170"/>
      <c r="FCG1" s="170"/>
      <c r="FCH1" s="170"/>
      <c r="FCV1" s="169"/>
      <c r="FDG1" s="170"/>
      <c r="FDH1" s="170"/>
      <c r="FDI1" s="170"/>
      <c r="FDJ1" s="170"/>
      <c r="FDK1" s="170"/>
      <c r="FDL1" s="170"/>
      <c r="FDM1" s="170"/>
      <c r="FDN1" s="170"/>
      <c r="FEB1" s="169"/>
      <c r="FEM1" s="170"/>
      <c r="FEN1" s="170"/>
      <c r="FEO1" s="170"/>
      <c r="FEP1" s="170"/>
      <c r="FEQ1" s="170"/>
      <c r="FER1" s="170"/>
      <c r="FES1" s="170"/>
      <c r="FET1" s="170"/>
      <c r="FFH1" s="169"/>
      <c r="FFS1" s="170"/>
      <c r="FFT1" s="170"/>
      <c r="FFU1" s="170"/>
      <c r="FFV1" s="170"/>
      <c r="FFW1" s="170"/>
      <c r="FFX1" s="170"/>
      <c r="FFY1" s="170"/>
      <c r="FFZ1" s="170"/>
      <c r="FGN1" s="169"/>
      <c r="FGY1" s="170"/>
      <c r="FGZ1" s="170"/>
      <c r="FHA1" s="170"/>
      <c r="FHB1" s="170"/>
      <c r="FHC1" s="170"/>
      <c r="FHD1" s="170"/>
      <c r="FHE1" s="170"/>
      <c r="FHF1" s="170"/>
      <c r="FHT1" s="169"/>
      <c r="FIE1" s="170"/>
      <c r="FIF1" s="170"/>
      <c r="FIG1" s="170"/>
      <c r="FIH1" s="170"/>
      <c r="FII1" s="170"/>
      <c r="FIJ1" s="170"/>
      <c r="FIK1" s="170"/>
      <c r="FIL1" s="170"/>
      <c r="FIZ1" s="169"/>
      <c r="FJK1" s="170"/>
      <c r="FJL1" s="170"/>
      <c r="FJM1" s="170"/>
      <c r="FJN1" s="170"/>
      <c r="FJO1" s="170"/>
      <c r="FJP1" s="170"/>
      <c r="FJQ1" s="170"/>
      <c r="FJR1" s="170"/>
      <c r="FKF1" s="169"/>
      <c r="FKQ1" s="170"/>
      <c r="FKR1" s="170"/>
      <c r="FKS1" s="170"/>
      <c r="FKT1" s="170"/>
      <c r="FKU1" s="170"/>
      <c r="FKV1" s="170"/>
      <c r="FKW1" s="170"/>
      <c r="FKX1" s="170"/>
      <c r="FLL1" s="169"/>
      <c r="FLW1" s="170"/>
      <c r="FLX1" s="170"/>
      <c r="FLY1" s="170"/>
      <c r="FLZ1" s="170"/>
      <c r="FMA1" s="170"/>
      <c r="FMB1" s="170"/>
      <c r="FMC1" s="170"/>
      <c r="FMD1" s="170"/>
      <c r="FMR1" s="169"/>
      <c r="FNC1" s="170"/>
      <c r="FND1" s="170"/>
      <c r="FNE1" s="170"/>
      <c r="FNF1" s="170"/>
      <c r="FNG1" s="170"/>
      <c r="FNH1" s="170"/>
      <c r="FNI1" s="170"/>
      <c r="FNJ1" s="170"/>
      <c r="FNX1" s="169"/>
      <c r="FOI1" s="170"/>
      <c r="FOJ1" s="170"/>
      <c r="FOK1" s="170"/>
      <c r="FOL1" s="170"/>
      <c r="FOM1" s="170"/>
      <c r="FON1" s="170"/>
      <c r="FOO1" s="170"/>
      <c r="FOP1" s="170"/>
      <c r="FPD1" s="169"/>
      <c r="FPO1" s="170"/>
      <c r="FPP1" s="170"/>
      <c r="FPQ1" s="170"/>
      <c r="FPR1" s="170"/>
      <c r="FPS1" s="170"/>
      <c r="FPT1" s="170"/>
      <c r="FPU1" s="170"/>
      <c r="FPV1" s="170"/>
      <c r="FQJ1" s="169"/>
      <c r="FQU1" s="170"/>
      <c r="FQV1" s="170"/>
      <c r="FQW1" s="170"/>
      <c r="FQX1" s="170"/>
      <c r="FQY1" s="170"/>
      <c r="FQZ1" s="170"/>
      <c r="FRA1" s="170"/>
      <c r="FRB1" s="170"/>
      <c r="FRP1" s="169"/>
      <c r="FSA1" s="170"/>
      <c r="FSB1" s="170"/>
      <c r="FSC1" s="170"/>
      <c r="FSD1" s="170"/>
      <c r="FSE1" s="170"/>
      <c r="FSF1" s="170"/>
      <c r="FSG1" s="170"/>
      <c r="FSH1" s="170"/>
      <c r="FSV1" s="169"/>
      <c r="FTG1" s="170"/>
      <c r="FTH1" s="170"/>
      <c r="FTI1" s="170"/>
      <c r="FTJ1" s="170"/>
      <c r="FTK1" s="170"/>
      <c r="FTL1" s="170"/>
      <c r="FTM1" s="170"/>
      <c r="FTN1" s="170"/>
      <c r="FUB1" s="169"/>
      <c r="FUM1" s="170"/>
      <c r="FUN1" s="170"/>
      <c r="FUO1" s="170"/>
      <c r="FUP1" s="170"/>
      <c r="FUQ1" s="170"/>
      <c r="FUR1" s="170"/>
      <c r="FUS1" s="170"/>
      <c r="FUT1" s="170"/>
      <c r="FVH1" s="169"/>
      <c r="FVS1" s="170"/>
      <c r="FVT1" s="170"/>
      <c r="FVU1" s="170"/>
      <c r="FVV1" s="170"/>
      <c r="FVW1" s="170"/>
      <c r="FVX1" s="170"/>
      <c r="FVY1" s="170"/>
      <c r="FVZ1" s="170"/>
      <c r="FWN1" s="169"/>
      <c r="FWY1" s="170"/>
      <c r="FWZ1" s="170"/>
      <c r="FXA1" s="170"/>
      <c r="FXB1" s="170"/>
      <c r="FXC1" s="170"/>
      <c r="FXD1" s="170"/>
      <c r="FXE1" s="170"/>
      <c r="FXF1" s="170"/>
      <c r="FXT1" s="169"/>
      <c r="FYE1" s="170"/>
      <c r="FYF1" s="170"/>
      <c r="FYG1" s="170"/>
      <c r="FYH1" s="170"/>
      <c r="FYI1" s="170"/>
      <c r="FYJ1" s="170"/>
      <c r="FYK1" s="170"/>
      <c r="FYL1" s="170"/>
      <c r="FYZ1" s="169"/>
      <c r="FZK1" s="170"/>
      <c r="FZL1" s="170"/>
      <c r="FZM1" s="170"/>
      <c r="FZN1" s="170"/>
      <c r="FZO1" s="170"/>
      <c r="FZP1" s="170"/>
      <c r="FZQ1" s="170"/>
      <c r="FZR1" s="170"/>
      <c r="GAF1" s="169"/>
      <c r="GAQ1" s="170"/>
      <c r="GAR1" s="170"/>
      <c r="GAS1" s="170"/>
      <c r="GAT1" s="170"/>
      <c r="GAU1" s="170"/>
      <c r="GAV1" s="170"/>
      <c r="GAW1" s="170"/>
      <c r="GAX1" s="170"/>
      <c r="GBL1" s="169"/>
      <c r="GBW1" s="170"/>
      <c r="GBX1" s="170"/>
      <c r="GBY1" s="170"/>
      <c r="GBZ1" s="170"/>
      <c r="GCA1" s="170"/>
      <c r="GCB1" s="170"/>
      <c r="GCC1" s="170"/>
      <c r="GCD1" s="170"/>
      <c r="GCR1" s="169"/>
      <c r="GDC1" s="170"/>
      <c r="GDD1" s="170"/>
      <c r="GDE1" s="170"/>
      <c r="GDF1" s="170"/>
      <c r="GDG1" s="170"/>
      <c r="GDH1" s="170"/>
      <c r="GDI1" s="170"/>
      <c r="GDJ1" s="170"/>
      <c r="GDX1" s="169"/>
      <c r="GEI1" s="170"/>
      <c r="GEJ1" s="170"/>
      <c r="GEK1" s="170"/>
      <c r="GEL1" s="170"/>
      <c r="GEM1" s="170"/>
      <c r="GEN1" s="170"/>
      <c r="GEO1" s="170"/>
      <c r="GEP1" s="170"/>
      <c r="GFD1" s="169"/>
      <c r="GFO1" s="170"/>
      <c r="GFP1" s="170"/>
      <c r="GFQ1" s="170"/>
      <c r="GFR1" s="170"/>
      <c r="GFS1" s="170"/>
      <c r="GFT1" s="170"/>
      <c r="GFU1" s="170"/>
      <c r="GFV1" s="170"/>
      <c r="GGJ1" s="169"/>
      <c r="GGU1" s="170"/>
      <c r="GGV1" s="170"/>
      <c r="GGW1" s="170"/>
      <c r="GGX1" s="170"/>
      <c r="GGY1" s="170"/>
      <c r="GGZ1" s="170"/>
      <c r="GHA1" s="170"/>
      <c r="GHB1" s="170"/>
      <c r="GHP1" s="169"/>
      <c r="GIA1" s="170"/>
      <c r="GIB1" s="170"/>
      <c r="GIC1" s="170"/>
      <c r="GID1" s="170"/>
      <c r="GIE1" s="170"/>
      <c r="GIF1" s="170"/>
      <c r="GIG1" s="170"/>
      <c r="GIH1" s="170"/>
      <c r="GIV1" s="169"/>
      <c r="GJG1" s="170"/>
      <c r="GJH1" s="170"/>
      <c r="GJI1" s="170"/>
      <c r="GJJ1" s="170"/>
      <c r="GJK1" s="170"/>
      <c r="GJL1" s="170"/>
      <c r="GJM1" s="170"/>
      <c r="GJN1" s="170"/>
      <c r="GKB1" s="169"/>
      <c r="GKM1" s="170"/>
      <c r="GKN1" s="170"/>
      <c r="GKO1" s="170"/>
      <c r="GKP1" s="170"/>
      <c r="GKQ1" s="170"/>
      <c r="GKR1" s="170"/>
      <c r="GKS1" s="170"/>
      <c r="GKT1" s="170"/>
      <c r="GLH1" s="169"/>
      <c r="GLS1" s="170"/>
      <c r="GLT1" s="170"/>
      <c r="GLU1" s="170"/>
      <c r="GLV1" s="170"/>
      <c r="GLW1" s="170"/>
      <c r="GLX1" s="170"/>
      <c r="GLY1" s="170"/>
      <c r="GLZ1" s="170"/>
      <c r="GMN1" s="169"/>
      <c r="GMY1" s="170"/>
      <c r="GMZ1" s="170"/>
      <c r="GNA1" s="170"/>
      <c r="GNB1" s="170"/>
      <c r="GNC1" s="170"/>
      <c r="GND1" s="170"/>
      <c r="GNE1" s="170"/>
      <c r="GNF1" s="170"/>
      <c r="GNT1" s="169"/>
      <c r="GOE1" s="170"/>
      <c r="GOF1" s="170"/>
      <c r="GOG1" s="170"/>
      <c r="GOH1" s="170"/>
      <c r="GOI1" s="170"/>
      <c r="GOJ1" s="170"/>
      <c r="GOK1" s="170"/>
      <c r="GOL1" s="170"/>
      <c r="GOZ1" s="169"/>
      <c r="GPK1" s="170"/>
      <c r="GPL1" s="170"/>
      <c r="GPM1" s="170"/>
      <c r="GPN1" s="170"/>
      <c r="GPO1" s="170"/>
      <c r="GPP1" s="170"/>
      <c r="GPQ1" s="170"/>
      <c r="GPR1" s="170"/>
      <c r="GQF1" s="169"/>
      <c r="GQQ1" s="170"/>
      <c r="GQR1" s="170"/>
      <c r="GQS1" s="170"/>
      <c r="GQT1" s="170"/>
      <c r="GQU1" s="170"/>
      <c r="GQV1" s="170"/>
      <c r="GQW1" s="170"/>
      <c r="GQX1" s="170"/>
      <c r="GRL1" s="169"/>
      <c r="GRW1" s="170"/>
      <c r="GRX1" s="170"/>
      <c r="GRY1" s="170"/>
      <c r="GRZ1" s="170"/>
      <c r="GSA1" s="170"/>
      <c r="GSB1" s="170"/>
      <c r="GSC1" s="170"/>
      <c r="GSD1" s="170"/>
      <c r="GSR1" s="169"/>
      <c r="GTC1" s="170"/>
      <c r="GTD1" s="170"/>
      <c r="GTE1" s="170"/>
      <c r="GTF1" s="170"/>
      <c r="GTG1" s="170"/>
      <c r="GTH1" s="170"/>
      <c r="GTI1" s="170"/>
      <c r="GTJ1" s="170"/>
      <c r="GTX1" s="169"/>
      <c r="GUI1" s="170"/>
      <c r="GUJ1" s="170"/>
      <c r="GUK1" s="170"/>
      <c r="GUL1" s="170"/>
      <c r="GUM1" s="170"/>
      <c r="GUN1" s="170"/>
      <c r="GUO1" s="170"/>
      <c r="GUP1" s="170"/>
      <c r="GVD1" s="169"/>
      <c r="GVO1" s="170"/>
      <c r="GVP1" s="170"/>
      <c r="GVQ1" s="170"/>
      <c r="GVR1" s="170"/>
      <c r="GVS1" s="170"/>
      <c r="GVT1" s="170"/>
      <c r="GVU1" s="170"/>
      <c r="GVV1" s="170"/>
      <c r="GWJ1" s="169"/>
      <c r="GWU1" s="170"/>
      <c r="GWV1" s="170"/>
      <c r="GWW1" s="170"/>
      <c r="GWX1" s="170"/>
      <c r="GWY1" s="170"/>
      <c r="GWZ1" s="170"/>
      <c r="GXA1" s="170"/>
      <c r="GXB1" s="170"/>
      <c r="GXP1" s="169"/>
      <c r="GYA1" s="170"/>
      <c r="GYB1" s="170"/>
      <c r="GYC1" s="170"/>
      <c r="GYD1" s="170"/>
      <c r="GYE1" s="170"/>
      <c r="GYF1" s="170"/>
      <c r="GYG1" s="170"/>
      <c r="GYH1" s="170"/>
      <c r="GYV1" s="169"/>
      <c r="GZG1" s="170"/>
      <c r="GZH1" s="170"/>
      <c r="GZI1" s="170"/>
      <c r="GZJ1" s="170"/>
      <c r="GZK1" s="170"/>
      <c r="GZL1" s="170"/>
      <c r="GZM1" s="170"/>
      <c r="GZN1" s="170"/>
      <c r="HAB1" s="169"/>
      <c r="HAM1" s="170"/>
      <c r="HAN1" s="170"/>
      <c r="HAO1" s="170"/>
      <c r="HAP1" s="170"/>
      <c r="HAQ1" s="170"/>
      <c r="HAR1" s="170"/>
      <c r="HAS1" s="170"/>
      <c r="HAT1" s="170"/>
      <c r="HBH1" s="169"/>
      <c r="HBS1" s="170"/>
      <c r="HBT1" s="170"/>
      <c r="HBU1" s="170"/>
      <c r="HBV1" s="170"/>
      <c r="HBW1" s="170"/>
      <c r="HBX1" s="170"/>
      <c r="HBY1" s="170"/>
      <c r="HBZ1" s="170"/>
      <c r="HCN1" s="169"/>
      <c r="HCY1" s="170"/>
      <c r="HCZ1" s="170"/>
      <c r="HDA1" s="170"/>
      <c r="HDB1" s="170"/>
      <c r="HDC1" s="170"/>
      <c r="HDD1" s="170"/>
      <c r="HDE1" s="170"/>
      <c r="HDF1" s="170"/>
      <c r="HDT1" s="169"/>
      <c r="HEE1" s="170"/>
      <c r="HEF1" s="170"/>
      <c r="HEG1" s="170"/>
      <c r="HEH1" s="170"/>
      <c r="HEI1" s="170"/>
      <c r="HEJ1" s="170"/>
      <c r="HEK1" s="170"/>
      <c r="HEL1" s="170"/>
      <c r="HEZ1" s="169"/>
      <c r="HFK1" s="170"/>
      <c r="HFL1" s="170"/>
      <c r="HFM1" s="170"/>
      <c r="HFN1" s="170"/>
      <c r="HFO1" s="170"/>
      <c r="HFP1" s="170"/>
      <c r="HFQ1" s="170"/>
      <c r="HFR1" s="170"/>
      <c r="HGF1" s="169"/>
      <c r="HGQ1" s="170"/>
      <c r="HGR1" s="170"/>
      <c r="HGS1" s="170"/>
      <c r="HGT1" s="170"/>
      <c r="HGU1" s="170"/>
      <c r="HGV1" s="170"/>
      <c r="HGW1" s="170"/>
      <c r="HGX1" s="170"/>
      <c r="HHL1" s="169"/>
      <c r="HHW1" s="170"/>
      <c r="HHX1" s="170"/>
      <c r="HHY1" s="170"/>
      <c r="HHZ1" s="170"/>
      <c r="HIA1" s="170"/>
      <c r="HIB1" s="170"/>
      <c r="HIC1" s="170"/>
      <c r="HID1" s="170"/>
      <c r="HIR1" s="169"/>
      <c r="HJC1" s="170"/>
      <c r="HJD1" s="170"/>
      <c r="HJE1" s="170"/>
      <c r="HJF1" s="170"/>
      <c r="HJG1" s="170"/>
      <c r="HJH1" s="170"/>
      <c r="HJI1" s="170"/>
      <c r="HJJ1" s="170"/>
      <c r="HJX1" s="169"/>
      <c r="HKI1" s="170"/>
      <c r="HKJ1" s="170"/>
      <c r="HKK1" s="170"/>
      <c r="HKL1" s="170"/>
      <c r="HKM1" s="170"/>
      <c r="HKN1" s="170"/>
      <c r="HKO1" s="170"/>
      <c r="HKP1" s="170"/>
      <c r="HLD1" s="169"/>
      <c r="HLO1" s="170"/>
      <c r="HLP1" s="170"/>
      <c r="HLQ1" s="170"/>
      <c r="HLR1" s="170"/>
      <c r="HLS1" s="170"/>
      <c r="HLT1" s="170"/>
      <c r="HLU1" s="170"/>
      <c r="HLV1" s="170"/>
      <c r="HMJ1" s="169"/>
      <c r="HMU1" s="170"/>
      <c r="HMV1" s="170"/>
      <c r="HMW1" s="170"/>
      <c r="HMX1" s="170"/>
      <c r="HMY1" s="170"/>
      <c r="HMZ1" s="170"/>
      <c r="HNA1" s="170"/>
      <c r="HNB1" s="170"/>
      <c r="HNP1" s="169"/>
      <c r="HOA1" s="170"/>
      <c r="HOB1" s="170"/>
      <c r="HOC1" s="170"/>
      <c r="HOD1" s="170"/>
      <c r="HOE1" s="170"/>
      <c r="HOF1" s="170"/>
      <c r="HOG1" s="170"/>
      <c r="HOH1" s="170"/>
      <c r="HOV1" s="169"/>
      <c r="HPG1" s="170"/>
      <c r="HPH1" s="170"/>
      <c r="HPI1" s="170"/>
      <c r="HPJ1" s="170"/>
      <c r="HPK1" s="170"/>
      <c r="HPL1" s="170"/>
      <c r="HPM1" s="170"/>
      <c r="HPN1" s="170"/>
      <c r="HQB1" s="169"/>
      <c r="HQM1" s="170"/>
      <c r="HQN1" s="170"/>
      <c r="HQO1" s="170"/>
      <c r="HQP1" s="170"/>
      <c r="HQQ1" s="170"/>
      <c r="HQR1" s="170"/>
      <c r="HQS1" s="170"/>
      <c r="HQT1" s="170"/>
      <c r="HRH1" s="169"/>
      <c r="HRS1" s="170"/>
      <c r="HRT1" s="170"/>
      <c r="HRU1" s="170"/>
      <c r="HRV1" s="170"/>
      <c r="HRW1" s="170"/>
      <c r="HRX1" s="170"/>
      <c r="HRY1" s="170"/>
      <c r="HRZ1" s="170"/>
      <c r="HSN1" s="169"/>
      <c r="HSY1" s="170"/>
      <c r="HSZ1" s="170"/>
      <c r="HTA1" s="170"/>
      <c r="HTB1" s="170"/>
      <c r="HTC1" s="170"/>
      <c r="HTD1" s="170"/>
      <c r="HTE1" s="170"/>
      <c r="HTF1" s="170"/>
      <c r="HTT1" s="169"/>
      <c r="HUE1" s="170"/>
      <c r="HUF1" s="170"/>
      <c r="HUG1" s="170"/>
      <c r="HUH1" s="170"/>
      <c r="HUI1" s="170"/>
      <c r="HUJ1" s="170"/>
      <c r="HUK1" s="170"/>
      <c r="HUL1" s="170"/>
      <c r="HUZ1" s="169"/>
      <c r="HVK1" s="170"/>
      <c r="HVL1" s="170"/>
      <c r="HVM1" s="170"/>
      <c r="HVN1" s="170"/>
      <c r="HVO1" s="170"/>
      <c r="HVP1" s="170"/>
      <c r="HVQ1" s="170"/>
      <c r="HVR1" s="170"/>
      <c r="HWF1" s="169"/>
      <c r="HWQ1" s="170"/>
      <c r="HWR1" s="170"/>
      <c r="HWS1" s="170"/>
      <c r="HWT1" s="170"/>
      <c r="HWU1" s="170"/>
      <c r="HWV1" s="170"/>
      <c r="HWW1" s="170"/>
      <c r="HWX1" s="170"/>
      <c r="HXL1" s="169"/>
      <c r="HXW1" s="170"/>
      <c r="HXX1" s="170"/>
      <c r="HXY1" s="170"/>
      <c r="HXZ1" s="170"/>
      <c r="HYA1" s="170"/>
      <c r="HYB1" s="170"/>
      <c r="HYC1" s="170"/>
      <c r="HYD1" s="170"/>
      <c r="HYR1" s="169"/>
      <c r="HZC1" s="170"/>
      <c r="HZD1" s="170"/>
      <c r="HZE1" s="170"/>
      <c r="HZF1" s="170"/>
      <c r="HZG1" s="170"/>
      <c r="HZH1" s="170"/>
      <c r="HZI1" s="170"/>
      <c r="HZJ1" s="170"/>
      <c r="HZX1" s="169"/>
      <c r="IAI1" s="170"/>
      <c r="IAJ1" s="170"/>
      <c r="IAK1" s="170"/>
      <c r="IAL1" s="170"/>
      <c r="IAM1" s="170"/>
      <c r="IAN1" s="170"/>
      <c r="IAO1" s="170"/>
      <c r="IAP1" s="170"/>
      <c r="IBD1" s="169"/>
      <c r="IBO1" s="170"/>
      <c r="IBP1" s="170"/>
      <c r="IBQ1" s="170"/>
      <c r="IBR1" s="170"/>
      <c r="IBS1" s="170"/>
      <c r="IBT1" s="170"/>
      <c r="IBU1" s="170"/>
      <c r="IBV1" s="170"/>
      <c r="ICJ1" s="169"/>
      <c r="ICU1" s="170"/>
      <c r="ICV1" s="170"/>
      <c r="ICW1" s="170"/>
      <c r="ICX1" s="170"/>
      <c r="ICY1" s="170"/>
      <c r="ICZ1" s="170"/>
      <c r="IDA1" s="170"/>
      <c r="IDB1" s="170"/>
      <c r="IDP1" s="169"/>
      <c r="IEA1" s="170"/>
      <c r="IEB1" s="170"/>
      <c r="IEC1" s="170"/>
      <c r="IED1" s="170"/>
      <c r="IEE1" s="170"/>
      <c r="IEF1" s="170"/>
      <c r="IEG1" s="170"/>
      <c r="IEH1" s="170"/>
      <c r="IEV1" s="169"/>
      <c r="IFG1" s="170"/>
      <c r="IFH1" s="170"/>
      <c r="IFI1" s="170"/>
      <c r="IFJ1" s="170"/>
      <c r="IFK1" s="170"/>
      <c r="IFL1" s="170"/>
      <c r="IFM1" s="170"/>
      <c r="IFN1" s="170"/>
      <c r="IGB1" s="169"/>
      <c r="IGM1" s="170"/>
      <c r="IGN1" s="170"/>
      <c r="IGO1" s="170"/>
      <c r="IGP1" s="170"/>
      <c r="IGQ1" s="170"/>
      <c r="IGR1" s="170"/>
      <c r="IGS1" s="170"/>
      <c r="IGT1" s="170"/>
      <c r="IHH1" s="169"/>
      <c r="IHS1" s="170"/>
      <c r="IHT1" s="170"/>
      <c r="IHU1" s="170"/>
      <c r="IHV1" s="170"/>
      <c r="IHW1" s="170"/>
      <c r="IHX1" s="170"/>
      <c r="IHY1" s="170"/>
      <c r="IHZ1" s="170"/>
      <c r="IIN1" s="169"/>
      <c r="IIY1" s="170"/>
      <c r="IIZ1" s="170"/>
      <c r="IJA1" s="170"/>
      <c r="IJB1" s="170"/>
      <c r="IJC1" s="170"/>
      <c r="IJD1" s="170"/>
      <c r="IJE1" s="170"/>
      <c r="IJF1" s="170"/>
      <c r="IJT1" s="169"/>
      <c r="IKE1" s="170"/>
      <c r="IKF1" s="170"/>
      <c r="IKG1" s="170"/>
      <c r="IKH1" s="170"/>
      <c r="IKI1" s="170"/>
      <c r="IKJ1" s="170"/>
      <c r="IKK1" s="170"/>
      <c r="IKL1" s="170"/>
      <c r="IKZ1" s="169"/>
      <c r="ILK1" s="170"/>
      <c r="ILL1" s="170"/>
      <c r="ILM1" s="170"/>
      <c r="ILN1" s="170"/>
      <c r="ILO1" s="170"/>
      <c r="ILP1" s="170"/>
      <c r="ILQ1" s="170"/>
      <c r="ILR1" s="170"/>
      <c r="IMF1" s="169"/>
      <c r="IMQ1" s="170"/>
      <c r="IMR1" s="170"/>
      <c r="IMS1" s="170"/>
      <c r="IMT1" s="170"/>
      <c r="IMU1" s="170"/>
      <c r="IMV1" s="170"/>
      <c r="IMW1" s="170"/>
      <c r="IMX1" s="170"/>
      <c r="INL1" s="169"/>
      <c r="INW1" s="170"/>
      <c r="INX1" s="170"/>
      <c r="INY1" s="170"/>
      <c r="INZ1" s="170"/>
      <c r="IOA1" s="170"/>
      <c r="IOB1" s="170"/>
      <c r="IOC1" s="170"/>
      <c r="IOD1" s="170"/>
      <c r="IOR1" s="169"/>
      <c r="IPC1" s="170"/>
      <c r="IPD1" s="170"/>
      <c r="IPE1" s="170"/>
      <c r="IPF1" s="170"/>
      <c r="IPG1" s="170"/>
      <c r="IPH1" s="170"/>
      <c r="IPI1" s="170"/>
      <c r="IPJ1" s="170"/>
      <c r="IPX1" s="169"/>
      <c r="IQI1" s="170"/>
      <c r="IQJ1" s="170"/>
      <c r="IQK1" s="170"/>
      <c r="IQL1" s="170"/>
      <c r="IQM1" s="170"/>
      <c r="IQN1" s="170"/>
      <c r="IQO1" s="170"/>
      <c r="IQP1" s="170"/>
      <c r="IRD1" s="169"/>
      <c r="IRO1" s="170"/>
      <c r="IRP1" s="170"/>
      <c r="IRQ1" s="170"/>
      <c r="IRR1" s="170"/>
      <c r="IRS1" s="170"/>
      <c r="IRT1" s="170"/>
      <c r="IRU1" s="170"/>
      <c r="IRV1" s="170"/>
      <c r="ISJ1" s="169"/>
      <c r="ISU1" s="170"/>
      <c r="ISV1" s="170"/>
      <c r="ISW1" s="170"/>
      <c r="ISX1" s="170"/>
      <c r="ISY1" s="170"/>
      <c r="ISZ1" s="170"/>
      <c r="ITA1" s="170"/>
      <c r="ITB1" s="170"/>
      <c r="ITP1" s="169"/>
      <c r="IUA1" s="170"/>
      <c r="IUB1" s="170"/>
      <c r="IUC1" s="170"/>
      <c r="IUD1" s="170"/>
      <c r="IUE1" s="170"/>
      <c r="IUF1" s="170"/>
      <c r="IUG1" s="170"/>
      <c r="IUH1" s="170"/>
      <c r="IUV1" s="169"/>
      <c r="IVG1" s="170"/>
      <c r="IVH1" s="170"/>
      <c r="IVI1" s="170"/>
      <c r="IVJ1" s="170"/>
      <c r="IVK1" s="170"/>
      <c r="IVL1" s="170"/>
      <c r="IVM1" s="170"/>
      <c r="IVN1" s="170"/>
      <c r="IWB1" s="169"/>
      <c r="IWM1" s="170"/>
      <c r="IWN1" s="170"/>
      <c r="IWO1" s="170"/>
      <c r="IWP1" s="170"/>
      <c r="IWQ1" s="170"/>
      <c r="IWR1" s="170"/>
      <c r="IWS1" s="170"/>
      <c r="IWT1" s="170"/>
      <c r="IXH1" s="169"/>
      <c r="IXS1" s="170"/>
      <c r="IXT1" s="170"/>
      <c r="IXU1" s="170"/>
      <c r="IXV1" s="170"/>
      <c r="IXW1" s="170"/>
      <c r="IXX1" s="170"/>
      <c r="IXY1" s="170"/>
      <c r="IXZ1" s="170"/>
      <c r="IYN1" s="169"/>
      <c r="IYY1" s="170"/>
      <c r="IYZ1" s="170"/>
      <c r="IZA1" s="170"/>
      <c r="IZB1" s="170"/>
      <c r="IZC1" s="170"/>
      <c r="IZD1" s="170"/>
      <c r="IZE1" s="170"/>
      <c r="IZF1" s="170"/>
      <c r="IZT1" s="169"/>
      <c r="JAE1" s="170"/>
      <c r="JAF1" s="170"/>
      <c r="JAG1" s="170"/>
      <c r="JAH1" s="170"/>
      <c r="JAI1" s="170"/>
      <c r="JAJ1" s="170"/>
      <c r="JAK1" s="170"/>
      <c r="JAL1" s="170"/>
      <c r="JAZ1" s="169"/>
      <c r="JBK1" s="170"/>
      <c r="JBL1" s="170"/>
      <c r="JBM1" s="170"/>
      <c r="JBN1" s="170"/>
      <c r="JBO1" s="170"/>
      <c r="JBP1" s="170"/>
      <c r="JBQ1" s="170"/>
      <c r="JBR1" s="170"/>
      <c r="JCF1" s="169"/>
      <c r="JCQ1" s="170"/>
      <c r="JCR1" s="170"/>
      <c r="JCS1" s="170"/>
      <c r="JCT1" s="170"/>
      <c r="JCU1" s="170"/>
      <c r="JCV1" s="170"/>
      <c r="JCW1" s="170"/>
      <c r="JCX1" s="170"/>
      <c r="JDL1" s="169"/>
      <c r="JDW1" s="170"/>
      <c r="JDX1" s="170"/>
      <c r="JDY1" s="170"/>
      <c r="JDZ1" s="170"/>
      <c r="JEA1" s="170"/>
      <c r="JEB1" s="170"/>
      <c r="JEC1" s="170"/>
      <c r="JED1" s="170"/>
      <c r="JER1" s="169"/>
      <c r="JFC1" s="170"/>
      <c r="JFD1" s="170"/>
      <c r="JFE1" s="170"/>
      <c r="JFF1" s="170"/>
      <c r="JFG1" s="170"/>
      <c r="JFH1" s="170"/>
      <c r="JFI1" s="170"/>
      <c r="JFJ1" s="170"/>
      <c r="JFX1" s="169"/>
      <c r="JGI1" s="170"/>
      <c r="JGJ1" s="170"/>
      <c r="JGK1" s="170"/>
      <c r="JGL1" s="170"/>
      <c r="JGM1" s="170"/>
      <c r="JGN1" s="170"/>
      <c r="JGO1" s="170"/>
      <c r="JGP1" s="170"/>
      <c r="JHD1" s="169"/>
      <c r="JHO1" s="170"/>
      <c r="JHP1" s="170"/>
      <c r="JHQ1" s="170"/>
      <c r="JHR1" s="170"/>
      <c r="JHS1" s="170"/>
      <c r="JHT1" s="170"/>
      <c r="JHU1" s="170"/>
      <c r="JHV1" s="170"/>
      <c r="JIJ1" s="169"/>
      <c r="JIU1" s="170"/>
      <c r="JIV1" s="170"/>
      <c r="JIW1" s="170"/>
      <c r="JIX1" s="170"/>
      <c r="JIY1" s="170"/>
      <c r="JIZ1" s="170"/>
      <c r="JJA1" s="170"/>
      <c r="JJB1" s="170"/>
      <c r="JJP1" s="169"/>
      <c r="JKA1" s="170"/>
      <c r="JKB1" s="170"/>
      <c r="JKC1" s="170"/>
      <c r="JKD1" s="170"/>
      <c r="JKE1" s="170"/>
      <c r="JKF1" s="170"/>
      <c r="JKG1" s="170"/>
      <c r="JKH1" s="170"/>
      <c r="JKV1" s="169"/>
      <c r="JLG1" s="170"/>
      <c r="JLH1" s="170"/>
      <c r="JLI1" s="170"/>
      <c r="JLJ1" s="170"/>
      <c r="JLK1" s="170"/>
      <c r="JLL1" s="170"/>
      <c r="JLM1" s="170"/>
      <c r="JLN1" s="170"/>
      <c r="JMB1" s="169"/>
      <c r="JMM1" s="170"/>
      <c r="JMN1" s="170"/>
      <c r="JMO1" s="170"/>
      <c r="JMP1" s="170"/>
      <c r="JMQ1" s="170"/>
      <c r="JMR1" s="170"/>
      <c r="JMS1" s="170"/>
      <c r="JMT1" s="170"/>
      <c r="JNH1" s="169"/>
      <c r="JNS1" s="170"/>
      <c r="JNT1" s="170"/>
      <c r="JNU1" s="170"/>
      <c r="JNV1" s="170"/>
      <c r="JNW1" s="170"/>
      <c r="JNX1" s="170"/>
      <c r="JNY1" s="170"/>
      <c r="JNZ1" s="170"/>
      <c r="JON1" s="169"/>
      <c r="JOY1" s="170"/>
      <c r="JOZ1" s="170"/>
      <c r="JPA1" s="170"/>
      <c r="JPB1" s="170"/>
      <c r="JPC1" s="170"/>
      <c r="JPD1" s="170"/>
      <c r="JPE1" s="170"/>
      <c r="JPF1" s="170"/>
      <c r="JPT1" s="169"/>
      <c r="JQE1" s="170"/>
      <c r="JQF1" s="170"/>
      <c r="JQG1" s="170"/>
      <c r="JQH1" s="170"/>
      <c r="JQI1" s="170"/>
      <c r="JQJ1" s="170"/>
      <c r="JQK1" s="170"/>
      <c r="JQL1" s="170"/>
      <c r="JQZ1" s="169"/>
      <c r="JRK1" s="170"/>
      <c r="JRL1" s="170"/>
      <c r="JRM1" s="170"/>
      <c r="JRN1" s="170"/>
      <c r="JRO1" s="170"/>
      <c r="JRP1" s="170"/>
      <c r="JRQ1" s="170"/>
      <c r="JRR1" s="170"/>
      <c r="JSF1" s="169"/>
      <c r="JSQ1" s="170"/>
      <c r="JSR1" s="170"/>
      <c r="JSS1" s="170"/>
      <c r="JST1" s="170"/>
      <c r="JSU1" s="170"/>
      <c r="JSV1" s="170"/>
      <c r="JSW1" s="170"/>
      <c r="JSX1" s="170"/>
      <c r="JTL1" s="169"/>
      <c r="JTW1" s="170"/>
      <c r="JTX1" s="170"/>
      <c r="JTY1" s="170"/>
      <c r="JTZ1" s="170"/>
      <c r="JUA1" s="170"/>
      <c r="JUB1" s="170"/>
      <c r="JUC1" s="170"/>
      <c r="JUD1" s="170"/>
      <c r="JUR1" s="169"/>
      <c r="JVC1" s="170"/>
      <c r="JVD1" s="170"/>
      <c r="JVE1" s="170"/>
      <c r="JVF1" s="170"/>
      <c r="JVG1" s="170"/>
      <c r="JVH1" s="170"/>
      <c r="JVI1" s="170"/>
      <c r="JVJ1" s="170"/>
      <c r="JVX1" s="169"/>
      <c r="JWI1" s="170"/>
      <c r="JWJ1" s="170"/>
      <c r="JWK1" s="170"/>
      <c r="JWL1" s="170"/>
      <c r="JWM1" s="170"/>
      <c r="JWN1" s="170"/>
      <c r="JWO1" s="170"/>
      <c r="JWP1" s="170"/>
      <c r="JXD1" s="169"/>
      <c r="JXO1" s="170"/>
      <c r="JXP1" s="170"/>
      <c r="JXQ1" s="170"/>
      <c r="JXR1" s="170"/>
      <c r="JXS1" s="170"/>
      <c r="JXT1" s="170"/>
      <c r="JXU1" s="170"/>
      <c r="JXV1" s="170"/>
      <c r="JYJ1" s="169"/>
      <c r="JYU1" s="170"/>
      <c r="JYV1" s="170"/>
      <c r="JYW1" s="170"/>
      <c r="JYX1" s="170"/>
      <c r="JYY1" s="170"/>
      <c r="JYZ1" s="170"/>
      <c r="JZA1" s="170"/>
      <c r="JZB1" s="170"/>
      <c r="JZP1" s="169"/>
      <c r="KAA1" s="170"/>
      <c r="KAB1" s="170"/>
      <c r="KAC1" s="170"/>
      <c r="KAD1" s="170"/>
      <c r="KAE1" s="170"/>
      <c r="KAF1" s="170"/>
      <c r="KAG1" s="170"/>
      <c r="KAH1" s="170"/>
      <c r="KAV1" s="169"/>
      <c r="KBG1" s="170"/>
      <c r="KBH1" s="170"/>
      <c r="KBI1" s="170"/>
      <c r="KBJ1" s="170"/>
      <c r="KBK1" s="170"/>
      <c r="KBL1" s="170"/>
      <c r="KBM1" s="170"/>
      <c r="KBN1" s="170"/>
      <c r="KCB1" s="169"/>
      <c r="KCM1" s="170"/>
      <c r="KCN1" s="170"/>
      <c r="KCO1" s="170"/>
      <c r="KCP1" s="170"/>
      <c r="KCQ1" s="170"/>
      <c r="KCR1" s="170"/>
      <c r="KCS1" s="170"/>
      <c r="KCT1" s="170"/>
      <c r="KDH1" s="169"/>
      <c r="KDS1" s="170"/>
      <c r="KDT1" s="170"/>
      <c r="KDU1" s="170"/>
      <c r="KDV1" s="170"/>
      <c r="KDW1" s="170"/>
      <c r="KDX1" s="170"/>
      <c r="KDY1" s="170"/>
      <c r="KDZ1" s="170"/>
      <c r="KEN1" s="169"/>
      <c r="KEY1" s="170"/>
      <c r="KEZ1" s="170"/>
      <c r="KFA1" s="170"/>
      <c r="KFB1" s="170"/>
      <c r="KFC1" s="170"/>
      <c r="KFD1" s="170"/>
      <c r="KFE1" s="170"/>
      <c r="KFF1" s="170"/>
      <c r="KFT1" s="169"/>
      <c r="KGE1" s="170"/>
      <c r="KGF1" s="170"/>
      <c r="KGG1" s="170"/>
      <c r="KGH1" s="170"/>
      <c r="KGI1" s="170"/>
      <c r="KGJ1" s="170"/>
      <c r="KGK1" s="170"/>
      <c r="KGL1" s="170"/>
      <c r="KGZ1" s="169"/>
      <c r="KHK1" s="170"/>
      <c r="KHL1" s="170"/>
      <c r="KHM1" s="170"/>
      <c r="KHN1" s="170"/>
      <c r="KHO1" s="170"/>
      <c r="KHP1" s="170"/>
      <c r="KHQ1" s="170"/>
      <c r="KHR1" s="170"/>
      <c r="KIF1" s="169"/>
      <c r="KIQ1" s="170"/>
      <c r="KIR1" s="170"/>
      <c r="KIS1" s="170"/>
      <c r="KIT1" s="170"/>
      <c r="KIU1" s="170"/>
      <c r="KIV1" s="170"/>
      <c r="KIW1" s="170"/>
      <c r="KIX1" s="170"/>
      <c r="KJL1" s="169"/>
      <c r="KJW1" s="170"/>
      <c r="KJX1" s="170"/>
      <c r="KJY1" s="170"/>
      <c r="KJZ1" s="170"/>
      <c r="KKA1" s="170"/>
      <c r="KKB1" s="170"/>
      <c r="KKC1" s="170"/>
      <c r="KKD1" s="170"/>
      <c r="KKR1" s="169"/>
      <c r="KLC1" s="170"/>
      <c r="KLD1" s="170"/>
      <c r="KLE1" s="170"/>
      <c r="KLF1" s="170"/>
      <c r="KLG1" s="170"/>
      <c r="KLH1" s="170"/>
      <c r="KLI1" s="170"/>
      <c r="KLJ1" s="170"/>
      <c r="KLX1" s="169"/>
      <c r="KMI1" s="170"/>
      <c r="KMJ1" s="170"/>
      <c r="KMK1" s="170"/>
      <c r="KML1" s="170"/>
      <c r="KMM1" s="170"/>
      <c r="KMN1" s="170"/>
      <c r="KMO1" s="170"/>
      <c r="KMP1" s="170"/>
      <c r="KND1" s="169"/>
      <c r="KNO1" s="170"/>
      <c r="KNP1" s="170"/>
      <c r="KNQ1" s="170"/>
      <c r="KNR1" s="170"/>
      <c r="KNS1" s="170"/>
      <c r="KNT1" s="170"/>
      <c r="KNU1" s="170"/>
      <c r="KNV1" s="170"/>
      <c r="KOJ1" s="169"/>
      <c r="KOU1" s="170"/>
      <c r="KOV1" s="170"/>
      <c r="KOW1" s="170"/>
      <c r="KOX1" s="170"/>
      <c r="KOY1" s="170"/>
      <c r="KOZ1" s="170"/>
      <c r="KPA1" s="170"/>
      <c r="KPB1" s="170"/>
      <c r="KPP1" s="169"/>
      <c r="KQA1" s="170"/>
      <c r="KQB1" s="170"/>
      <c r="KQC1" s="170"/>
      <c r="KQD1" s="170"/>
      <c r="KQE1" s="170"/>
      <c r="KQF1" s="170"/>
      <c r="KQG1" s="170"/>
      <c r="KQH1" s="170"/>
      <c r="KQV1" s="169"/>
      <c r="KRG1" s="170"/>
      <c r="KRH1" s="170"/>
      <c r="KRI1" s="170"/>
      <c r="KRJ1" s="170"/>
      <c r="KRK1" s="170"/>
      <c r="KRL1" s="170"/>
      <c r="KRM1" s="170"/>
      <c r="KRN1" s="170"/>
      <c r="KSB1" s="169"/>
      <c r="KSM1" s="170"/>
      <c r="KSN1" s="170"/>
      <c r="KSO1" s="170"/>
      <c r="KSP1" s="170"/>
      <c r="KSQ1" s="170"/>
      <c r="KSR1" s="170"/>
      <c r="KSS1" s="170"/>
      <c r="KST1" s="170"/>
      <c r="KTH1" s="169"/>
      <c r="KTS1" s="170"/>
      <c r="KTT1" s="170"/>
      <c r="KTU1" s="170"/>
      <c r="KTV1" s="170"/>
      <c r="KTW1" s="170"/>
      <c r="KTX1" s="170"/>
      <c r="KTY1" s="170"/>
      <c r="KTZ1" s="170"/>
      <c r="KUN1" s="169"/>
      <c r="KUY1" s="170"/>
      <c r="KUZ1" s="170"/>
      <c r="KVA1" s="170"/>
      <c r="KVB1" s="170"/>
      <c r="KVC1" s="170"/>
      <c r="KVD1" s="170"/>
      <c r="KVE1" s="170"/>
      <c r="KVF1" s="170"/>
      <c r="KVT1" s="169"/>
      <c r="KWE1" s="170"/>
      <c r="KWF1" s="170"/>
      <c r="KWG1" s="170"/>
      <c r="KWH1" s="170"/>
      <c r="KWI1" s="170"/>
      <c r="KWJ1" s="170"/>
      <c r="KWK1" s="170"/>
      <c r="KWL1" s="170"/>
      <c r="KWZ1" s="169"/>
      <c r="KXK1" s="170"/>
      <c r="KXL1" s="170"/>
      <c r="KXM1" s="170"/>
      <c r="KXN1" s="170"/>
      <c r="KXO1" s="170"/>
      <c r="KXP1" s="170"/>
      <c r="KXQ1" s="170"/>
      <c r="KXR1" s="170"/>
      <c r="KYF1" s="169"/>
      <c r="KYQ1" s="170"/>
      <c r="KYR1" s="170"/>
      <c r="KYS1" s="170"/>
      <c r="KYT1" s="170"/>
      <c r="KYU1" s="170"/>
      <c r="KYV1" s="170"/>
      <c r="KYW1" s="170"/>
      <c r="KYX1" s="170"/>
      <c r="KZL1" s="169"/>
      <c r="KZW1" s="170"/>
      <c r="KZX1" s="170"/>
      <c r="KZY1" s="170"/>
      <c r="KZZ1" s="170"/>
      <c r="LAA1" s="170"/>
      <c r="LAB1" s="170"/>
      <c r="LAC1" s="170"/>
      <c r="LAD1" s="170"/>
      <c r="LAR1" s="169"/>
      <c r="LBC1" s="170"/>
      <c r="LBD1" s="170"/>
      <c r="LBE1" s="170"/>
      <c r="LBF1" s="170"/>
      <c r="LBG1" s="170"/>
      <c r="LBH1" s="170"/>
      <c r="LBI1" s="170"/>
      <c r="LBJ1" s="170"/>
      <c r="LBX1" s="169"/>
      <c r="LCI1" s="170"/>
      <c r="LCJ1" s="170"/>
      <c r="LCK1" s="170"/>
      <c r="LCL1" s="170"/>
      <c r="LCM1" s="170"/>
      <c r="LCN1" s="170"/>
      <c r="LCO1" s="170"/>
      <c r="LCP1" s="170"/>
      <c r="LDD1" s="169"/>
      <c r="LDO1" s="170"/>
      <c r="LDP1" s="170"/>
      <c r="LDQ1" s="170"/>
      <c r="LDR1" s="170"/>
      <c r="LDS1" s="170"/>
      <c r="LDT1" s="170"/>
      <c r="LDU1" s="170"/>
      <c r="LDV1" s="170"/>
      <c r="LEJ1" s="169"/>
      <c r="LEU1" s="170"/>
      <c r="LEV1" s="170"/>
      <c r="LEW1" s="170"/>
      <c r="LEX1" s="170"/>
      <c r="LEY1" s="170"/>
      <c r="LEZ1" s="170"/>
      <c r="LFA1" s="170"/>
      <c r="LFB1" s="170"/>
      <c r="LFP1" s="169"/>
      <c r="LGA1" s="170"/>
      <c r="LGB1" s="170"/>
      <c r="LGC1" s="170"/>
      <c r="LGD1" s="170"/>
      <c r="LGE1" s="170"/>
      <c r="LGF1" s="170"/>
      <c r="LGG1" s="170"/>
      <c r="LGH1" s="170"/>
      <c r="LGV1" s="169"/>
      <c r="LHG1" s="170"/>
      <c r="LHH1" s="170"/>
      <c r="LHI1" s="170"/>
      <c r="LHJ1" s="170"/>
      <c r="LHK1" s="170"/>
      <c r="LHL1" s="170"/>
      <c r="LHM1" s="170"/>
      <c r="LHN1" s="170"/>
      <c r="LIB1" s="169"/>
      <c r="LIM1" s="170"/>
      <c r="LIN1" s="170"/>
      <c r="LIO1" s="170"/>
      <c r="LIP1" s="170"/>
      <c r="LIQ1" s="170"/>
      <c r="LIR1" s="170"/>
      <c r="LIS1" s="170"/>
      <c r="LIT1" s="170"/>
      <c r="LJH1" s="169"/>
      <c r="LJS1" s="170"/>
      <c r="LJT1" s="170"/>
      <c r="LJU1" s="170"/>
      <c r="LJV1" s="170"/>
      <c r="LJW1" s="170"/>
      <c r="LJX1" s="170"/>
      <c r="LJY1" s="170"/>
      <c r="LJZ1" s="170"/>
      <c r="LKN1" s="169"/>
      <c r="LKY1" s="170"/>
      <c r="LKZ1" s="170"/>
      <c r="LLA1" s="170"/>
      <c r="LLB1" s="170"/>
      <c r="LLC1" s="170"/>
      <c r="LLD1" s="170"/>
      <c r="LLE1" s="170"/>
      <c r="LLF1" s="170"/>
      <c r="LLT1" s="169"/>
      <c r="LME1" s="170"/>
      <c r="LMF1" s="170"/>
      <c r="LMG1" s="170"/>
      <c r="LMH1" s="170"/>
      <c r="LMI1" s="170"/>
      <c r="LMJ1" s="170"/>
      <c r="LMK1" s="170"/>
      <c r="LML1" s="170"/>
      <c r="LMZ1" s="169"/>
      <c r="LNK1" s="170"/>
      <c r="LNL1" s="170"/>
      <c r="LNM1" s="170"/>
      <c r="LNN1" s="170"/>
      <c r="LNO1" s="170"/>
      <c r="LNP1" s="170"/>
      <c r="LNQ1" s="170"/>
      <c r="LNR1" s="170"/>
      <c r="LOF1" s="169"/>
      <c r="LOQ1" s="170"/>
      <c r="LOR1" s="170"/>
      <c r="LOS1" s="170"/>
      <c r="LOT1" s="170"/>
      <c r="LOU1" s="170"/>
      <c r="LOV1" s="170"/>
      <c r="LOW1" s="170"/>
      <c r="LOX1" s="170"/>
      <c r="LPL1" s="169"/>
      <c r="LPW1" s="170"/>
      <c r="LPX1" s="170"/>
      <c r="LPY1" s="170"/>
      <c r="LPZ1" s="170"/>
      <c r="LQA1" s="170"/>
      <c r="LQB1" s="170"/>
      <c r="LQC1" s="170"/>
      <c r="LQD1" s="170"/>
      <c r="LQR1" s="169"/>
      <c r="LRC1" s="170"/>
      <c r="LRD1" s="170"/>
      <c r="LRE1" s="170"/>
      <c r="LRF1" s="170"/>
      <c r="LRG1" s="170"/>
      <c r="LRH1" s="170"/>
      <c r="LRI1" s="170"/>
      <c r="LRJ1" s="170"/>
      <c r="LRX1" s="169"/>
      <c r="LSI1" s="170"/>
      <c r="LSJ1" s="170"/>
      <c r="LSK1" s="170"/>
      <c r="LSL1" s="170"/>
      <c r="LSM1" s="170"/>
      <c r="LSN1" s="170"/>
      <c r="LSO1" s="170"/>
      <c r="LSP1" s="170"/>
      <c r="LTD1" s="169"/>
      <c r="LTO1" s="170"/>
      <c r="LTP1" s="170"/>
      <c r="LTQ1" s="170"/>
      <c r="LTR1" s="170"/>
      <c r="LTS1" s="170"/>
      <c r="LTT1" s="170"/>
      <c r="LTU1" s="170"/>
      <c r="LTV1" s="170"/>
      <c r="LUJ1" s="169"/>
      <c r="LUU1" s="170"/>
      <c r="LUV1" s="170"/>
      <c r="LUW1" s="170"/>
      <c r="LUX1" s="170"/>
      <c r="LUY1" s="170"/>
      <c r="LUZ1" s="170"/>
      <c r="LVA1" s="170"/>
      <c r="LVB1" s="170"/>
      <c r="LVP1" s="169"/>
      <c r="LWA1" s="170"/>
      <c r="LWB1" s="170"/>
      <c r="LWC1" s="170"/>
      <c r="LWD1" s="170"/>
      <c r="LWE1" s="170"/>
      <c r="LWF1" s="170"/>
      <c r="LWG1" s="170"/>
      <c r="LWH1" s="170"/>
      <c r="LWV1" s="169"/>
      <c r="LXG1" s="170"/>
      <c r="LXH1" s="170"/>
      <c r="LXI1" s="170"/>
      <c r="LXJ1" s="170"/>
      <c r="LXK1" s="170"/>
      <c r="LXL1" s="170"/>
      <c r="LXM1" s="170"/>
      <c r="LXN1" s="170"/>
      <c r="LYB1" s="169"/>
      <c r="LYM1" s="170"/>
      <c r="LYN1" s="170"/>
      <c r="LYO1" s="170"/>
      <c r="LYP1" s="170"/>
      <c r="LYQ1" s="170"/>
      <c r="LYR1" s="170"/>
      <c r="LYS1" s="170"/>
      <c r="LYT1" s="170"/>
      <c r="LZH1" s="169"/>
      <c r="LZS1" s="170"/>
      <c r="LZT1" s="170"/>
      <c r="LZU1" s="170"/>
      <c r="LZV1" s="170"/>
      <c r="LZW1" s="170"/>
      <c r="LZX1" s="170"/>
      <c r="LZY1" s="170"/>
      <c r="LZZ1" s="170"/>
      <c r="MAN1" s="169"/>
      <c r="MAY1" s="170"/>
      <c r="MAZ1" s="170"/>
      <c r="MBA1" s="170"/>
      <c r="MBB1" s="170"/>
      <c r="MBC1" s="170"/>
      <c r="MBD1" s="170"/>
      <c r="MBE1" s="170"/>
      <c r="MBF1" s="170"/>
      <c r="MBT1" s="169"/>
      <c r="MCE1" s="170"/>
      <c r="MCF1" s="170"/>
      <c r="MCG1" s="170"/>
      <c r="MCH1" s="170"/>
      <c r="MCI1" s="170"/>
      <c r="MCJ1" s="170"/>
      <c r="MCK1" s="170"/>
      <c r="MCL1" s="170"/>
      <c r="MCZ1" s="169"/>
      <c r="MDK1" s="170"/>
      <c r="MDL1" s="170"/>
      <c r="MDM1" s="170"/>
      <c r="MDN1" s="170"/>
      <c r="MDO1" s="170"/>
      <c r="MDP1" s="170"/>
      <c r="MDQ1" s="170"/>
      <c r="MDR1" s="170"/>
      <c r="MEF1" s="169"/>
      <c r="MEQ1" s="170"/>
      <c r="MER1" s="170"/>
      <c r="MES1" s="170"/>
      <c r="MET1" s="170"/>
      <c r="MEU1" s="170"/>
      <c r="MEV1" s="170"/>
      <c r="MEW1" s="170"/>
      <c r="MEX1" s="170"/>
      <c r="MFL1" s="169"/>
      <c r="MFW1" s="170"/>
      <c r="MFX1" s="170"/>
      <c r="MFY1" s="170"/>
      <c r="MFZ1" s="170"/>
      <c r="MGA1" s="170"/>
      <c r="MGB1" s="170"/>
      <c r="MGC1" s="170"/>
      <c r="MGD1" s="170"/>
      <c r="MGR1" s="169"/>
      <c r="MHC1" s="170"/>
      <c r="MHD1" s="170"/>
      <c r="MHE1" s="170"/>
      <c r="MHF1" s="170"/>
      <c r="MHG1" s="170"/>
      <c r="MHH1" s="170"/>
      <c r="MHI1" s="170"/>
      <c r="MHJ1" s="170"/>
      <c r="MHX1" s="169"/>
      <c r="MII1" s="170"/>
      <c r="MIJ1" s="170"/>
      <c r="MIK1" s="170"/>
      <c r="MIL1" s="170"/>
      <c r="MIM1" s="170"/>
      <c r="MIN1" s="170"/>
      <c r="MIO1" s="170"/>
      <c r="MIP1" s="170"/>
      <c r="MJD1" s="169"/>
      <c r="MJO1" s="170"/>
      <c r="MJP1" s="170"/>
      <c r="MJQ1" s="170"/>
      <c r="MJR1" s="170"/>
      <c r="MJS1" s="170"/>
      <c r="MJT1" s="170"/>
      <c r="MJU1" s="170"/>
      <c r="MJV1" s="170"/>
      <c r="MKJ1" s="169"/>
      <c r="MKU1" s="170"/>
      <c r="MKV1" s="170"/>
      <c r="MKW1" s="170"/>
      <c r="MKX1" s="170"/>
      <c r="MKY1" s="170"/>
      <c r="MKZ1" s="170"/>
      <c r="MLA1" s="170"/>
      <c r="MLB1" s="170"/>
      <c r="MLP1" s="169"/>
      <c r="MMA1" s="170"/>
      <c r="MMB1" s="170"/>
      <c r="MMC1" s="170"/>
      <c r="MMD1" s="170"/>
      <c r="MME1" s="170"/>
      <c r="MMF1" s="170"/>
      <c r="MMG1" s="170"/>
      <c r="MMH1" s="170"/>
      <c r="MMV1" s="169"/>
      <c r="MNG1" s="170"/>
      <c r="MNH1" s="170"/>
      <c r="MNI1" s="170"/>
      <c r="MNJ1" s="170"/>
      <c r="MNK1" s="170"/>
      <c r="MNL1" s="170"/>
      <c r="MNM1" s="170"/>
      <c r="MNN1" s="170"/>
      <c r="MOB1" s="169"/>
      <c r="MOM1" s="170"/>
      <c r="MON1" s="170"/>
      <c r="MOO1" s="170"/>
      <c r="MOP1" s="170"/>
      <c r="MOQ1" s="170"/>
      <c r="MOR1" s="170"/>
      <c r="MOS1" s="170"/>
      <c r="MOT1" s="170"/>
      <c r="MPH1" s="169"/>
      <c r="MPS1" s="170"/>
      <c r="MPT1" s="170"/>
      <c r="MPU1" s="170"/>
      <c r="MPV1" s="170"/>
      <c r="MPW1" s="170"/>
      <c r="MPX1" s="170"/>
      <c r="MPY1" s="170"/>
      <c r="MPZ1" s="170"/>
      <c r="MQN1" s="169"/>
      <c r="MQY1" s="170"/>
      <c r="MQZ1" s="170"/>
      <c r="MRA1" s="170"/>
      <c r="MRB1" s="170"/>
      <c r="MRC1" s="170"/>
      <c r="MRD1" s="170"/>
      <c r="MRE1" s="170"/>
      <c r="MRF1" s="170"/>
      <c r="MRT1" s="169"/>
      <c r="MSE1" s="170"/>
      <c r="MSF1" s="170"/>
      <c r="MSG1" s="170"/>
      <c r="MSH1" s="170"/>
      <c r="MSI1" s="170"/>
      <c r="MSJ1" s="170"/>
      <c r="MSK1" s="170"/>
      <c r="MSL1" s="170"/>
      <c r="MSZ1" s="169"/>
      <c r="MTK1" s="170"/>
      <c r="MTL1" s="170"/>
      <c r="MTM1" s="170"/>
      <c r="MTN1" s="170"/>
      <c r="MTO1" s="170"/>
      <c r="MTP1" s="170"/>
      <c r="MTQ1" s="170"/>
      <c r="MTR1" s="170"/>
      <c r="MUF1" s="169"/>
      <c r="MUQ1" s="170"/>
      <c r="MUR1" s="170"/>
      <c r="MUS1" s="170"/>
      <c r="MUT1" s="170"/>
      <c r="MUU1" s="170"/>
      <c r="MUV1" s="170"/>
      <c r="MUW1" s="170"/>
      <c r="MUX1" s="170"/>
      <c r="MVL1" s="169"/>
      <c r="MVW1" s="170"/>
      <c r="MVX1" s="170"/>
      <c r="MVY1" s="170"/>
      <c r="MVZ1" s="170"/>
      <c r="MWA1" s="170"/>
      <c r="MWB1" s="170"/>
      <c r="MWC1" s="170"/>
      <c r="MWD1" s="170"/>
      <c r="MWR1" s="169"/>
      <c r="MXC1" s="170"/>
      <c r="MXD1" s="170"/>
      <c r="MXE1" s="170"/>
      <c r="MXF1" s="170"/>
      <c r="MXG1" s="170"/>
      <c r="MXH1" s="170"/>
      <c r="MXI1" s="170"/>
      <c r="MXJ1" s="170"/>
      <c r="MXX1" s="169"/>
      <c r="MYI1" s="170"/>
      <c r="MYJ1" s="170"/>
      <c r="MYK1" s="170"/>
      <c r="MYL1" s="170"/>
      <c r="MYM1" s="170"/>
      <c r="MYN1" s="170"/>
      <c r="MYO1" s="170"/>
      <c r="MYP1" s="170"/>
      <c r="MZD1" s="169"/>
      <c r="MZO1" s="170"/>
      <c r="MZP1" s="170"/>
      <c r="MZQ1" s="170"/>
      <c r="MZR1" s="170"/>
      <c r="MZS1" s="170"/>
      <c r="MZT1" s="170"/>
      <c r="MZU1" s="170"/>
      <c r="MZV1" s="170"/>
      <c r="NAJ1" s="169"/>
      <c r="NAU1" s="170"/>
      <c r="NAV1" s="170"/>
      <c r="NAW1" s="170"/>
      <c r="NAX1" s="170"/>
      <c r="NAY1" s="170"/>
      <c r="NAZ1" s="170"/>
      <c r="NBA1" s="170"/>
      <c r="NBB1" s="170"/>
      <c r="NBP1" s="169"/>
      <c r="NCA1" s="170"/>
      <c r="NCB1" s="170"/>
      <c r="NCC1" s="170"/>
      <c r="NCD1" s="170"/>
      <c r="NCE1" s="170"/>
      <c r="NCF1" s="170"/>
      <c r="NCG1" s="170"/>
      <c r="NCH1" s="170"/>
      <c r="NCV1" s="169"/>
      <c r="NDG1" s="170"/>
      <c r="NDH1" s="170"/>
      <c r="NDI1" s="170"/>
      <c r="NDJ1" s="170"/>
      <c r="NDK1" s="170"/>
      <c r="NDL1" s="170"/>
      <c r="NDM1" s="170"/>
      <c r="NDN1" s="170"/>
      <c r="NEB1" s="169"/>
      <c r="NEM1" s="170"/>
      <c r="NEN1" s="170"/>
      <c r="NEO1" s="170"/>
      <c r="NEP1" s="170"/>
      <c r="NEQ1" s="170"/>
      <c r="NER1" s="170"/>
      <c r="NES1" s="170"/>
      <c r="NET1" s="170"/>
      <c r="NFH1" s="169"/>
      <c r="NFS1" s="170"/>
      <c r="NFT1" s="170"/>
      <c r="NFU1" s="170"/>
      <c r="NFV1" s="170"/>
      <c r="NFW1" s="170"/>
      <c r="NFX1" s="170"/>
      <c r="NFY1" s="170"/>
      <c r="NFZ1" s="170"/>
      <c r="NGN1" s="169"/>
      <c r="NGY1" s="170"/>
      <c r="NGZ1" s="170"/>
      <c r="NHA1" s="170"/>
      <c r="NHB1" s="170"/>
      <c r="NHC1" s="170"/>
      <c r="NHD1" s="170"/>
      <c r="NHE1" s="170"/>
      <c r="NHF1" s="170"/>
      <c r="NHT1" s="169"/>
      <c r="NIE1" s="170"/>
      <c r="NIF1" s="170"/>
      <c r="NIG1" s="170"/>
      <c r="NIH1" s="170"/>
      <c r="NII1" s="170"/>
      <c r="NIJ1" s="170"/>
      <c r="NIK1" s="170"/>
      <c r="NIL1" s="170"/>
      <c r="NIZ1" s="169"/>
      <c r="NJK1" s="170"/>
      <c r="NJL1" s="170"/>
      <c r="NJM1" s="170"/>
      <c r="NJN1" s="170"/>
      <c r="NJO1" s="170"/>
      <c r="NJP1" s="170"/>
      <c r="NJQ1" s="170"/>
      <c r="NJR1" s="170"/>
      <c r="NKF1" s="169"/>
      <c r="NKQ1" s="170"/>
      <c r="NKR1" s="170"/>
      <c r="NKS1" s="170"/>
      <c r="NKT1" s="170"/>
      <c r="NKU1" s="170"/>
      <c r="NKV1" s="170"/>
      <c r="NKW1" s="170"/>
      <c r="NKX1" s="170"/>
      <c r="NLL1" s="169"/>
      <c r="NLW1" s="170"/>
      <c r="NLX1" s="170"/>
      <c r="NLY1" s="170"/>
      <c r="NLZ1" s="170"/>
      <c r="NMA1" s="170"/>
      <c r="NMB1" s="170"/>
      <c r="NMC1" s="170"/>
      <c r="NMD1" s="170"/>
      <c r="NMR1" s="169"/>
      <c r="NNC1" s="170"/>
      <c r="NND1" s="170"/>
      <c r="NNE1" s="170"/>
      <c r="NNF1" s="170"/>
      <c r="NNG1" s="170"/>
      <c r="NNH1" s="170"/>
      <c r="NNI1" s="170"/>
      <c r="NNJ1" s="170"/>
      <c r="NNX1" s="169"/>
      <c r="NOI1" s="170"/>
      <c r="NOJ1" s="170"/>
      <c r="NOK1" s="170"/>
      <c r="NOL1" s="170"/>
      <c r="NOM1" s="170"/>
      <c r="NON1" s="170"/>
      <c r="NOO1" s="170"/>
      <c r="NOP1" s="170"/>
      <c r="NPD1" s="169"/>
      <c r="NPO1" s="170"/>
      <c r="NPP1" s="170"/>
      <c r="NPQ1" s="170"/>
      <c r="NPR1" s="170"/>
      <c r="NPS1" s="170"/>
      <c r="NPT1" s="170"/>
      <c r="NPU1" s="170"/>
      <c r="NPV1" s="170"/>
      <c r="NQJ1" s="169"/>
      <c r="NQU1" s="170"/>
      <c r="NQV1" s="170"/>
      <c r="NQW1" s="170"/>
      <c r="NQX1" s="170"/>
      <c r="NQY1" s="170"/>
      <c r="NQZ1" s="170"/>
      <c r="NRA1" s="170"/>
      <c r="NRB1" s="170"/>
      <c r="NRP1" s="169"/>
      <c r="NSA1" s="170"/>
      <c r="NSB1" s="170"/>
      <c r="NSC1" s="170"/>
      <c r="NSD1" s="170"/>
      <c r="NSE1" s="170"/>
      <c r="NSF1" s="170"/>
      <c r="NSG1" s="170"/>
      <c r="NSH1" s="170"/>
      <c r="NSV1" s="169"/>
      <c r="NTG1" s="170"/>
      <c r="NTH1" s="170"/>
      <c r="NTI1" s="170"/>
      <c r="NTJ1" s="170"/>
      <c r="NTK1" s="170"/>
      <c r="NTL1" s="170"/>
      <c r="NTM1" s="170"/>
      <c r="NTN1" s="170"/>
      <c r="NUB1" s="169"/>
      <c r="NUM1" s="170"/>
      <c r="NUN1" s="170"/>
      <c r="NUO1" s="170"/>
      <c r="NUP1" s="170"/>
      <c r="NUQ1" s="170"/>
      <c r="NUR1" s="170"/>
      <c r="NUS1" s="170"/>
      <c r="NUT1" s="170"/>
      <c r="NVH1" s="169"/>
      <c r="NVS1" s="170"/>
      <c r="NVT1" s="170"/>
      <c r="NVU1" s="170"/>
      <c r="NVV1" s="170"/>
      <c r="NVW1" s="170"/>
      <c r="NVX1" s="170"/>
      <c r="NVY1" s="170"/>
      <c r="NVZ1" s="170"/>
      <c r="NWN1" s="169"/>
      <c r="NWY1" s="170"/>
      <c r="NWZ1" s="170"/>
      <c r="NXA1" s="170"/>
      <c r="NXB1" s="170"/>
      <c r="NXC1" s="170"/>
      <c r="NXD1" s="170"/>
      <c r="NXE1" s="170"/>
      <c r="NXF1" s="170"/>
      <c r="NXT1" s="169"/>
      <c r="NYE1" s="170"/>
      <c r="NYF1" s="170"/>
      <c r="NYG1" s="170"/>
      <c r="NYH1" s="170"/>
      <c r="NYI1" s="170"/>
      <c r="NYJ1" s="170"/>
      <c r="NYK1" s="170"/>
      <c r="NYL1" s="170"/>
      <c r="NYZ1" s="169"/>
      <c r="NZK1" s="170"/>
      <c r="NZL1" s="170"/>
      <c r="NZM1" s="170"/>
      <c r="NZN1" s="170"/>
      <c r="NZO1" s="170"/>
      <c r="NZP1" s="170"/>
      <c r="NZQ1" s="170"/>
      <c r="NZR1" s="170"/>
      <c r="OAF1" s="169"/>
      <c r="OAQ1" s="170"/>
      <c r="OAR1" s="170"/>
      <c r="OAS1" s="170"/>
      <c r="OAT1" s="170"/>
      <c r="OAU1" s="170"/>
      <c r="OAV1" s="170"/>
      <c r="OAW1" s="170"/>
      <c r="OAX1" s="170"/>
      <c r="OBL1" s="169"/>
      <c r="OBW1" s="170"/>
      <c r="OBX1" s="170"/>
      <c r="OBY1" s="170"/>
      <c r="OBZ1" s="170"/>
      <c r="OCA1" s="170"/>
      <c r="OCB1" s="170"/>
      <c r="OCC1" s="170"/>
      <c r="OCD1" s="170"/>
      <c r="OCR1" s="169"/>
      <c r="ODC1" s="170"/>
      <c r="ODD1" s="170"/>
      <c r="ODE1" s="170"/>
      <c r="ODF1" s="170"/>
      <c r="ODG1" s="170"/>
      <c r="ODH1" s="170"/>
      <c r="ODI1" s="170"/>
      <c r="ODJ1" s="170"/>
      <c r="ODX1" s="169"/>
      <c r="OEI1" s="170"/>
      <c r="OEJ1" s="170"/>
      <c r="OEK1" s="170"/>
      <c r="OEL1" s="170"/>
      <c r="OEM1" s="170"/>
      <c r="OEN1" s="170"/>
      <c r="OEO1" s="170"/>
      <c r="OEP1" s="170"/>
      <c r="OFD1" s="169"/>
      <c r="OFO1" s="170"/>
      <c r="OFP1" s="170"/>
      <c r="OFQ1" s="170"/>
      <c r="OFR1" s="170"/>
      <c r="OFS1" s="170"/>
      <c r="OFT1" s="170"/>
      <c r="OFU1" s="170"/>
      <c r="OFV1" s="170"/>
      <c r="OGJ1" s="169"/>
      <c r="OGU1" s="170"/>
      <c r="OGV1" s="170"/>
      <c r="OGW1" s="170"/>
      <c r="OGX1" s="170"/>
      <c r="OGY1" s="170"/>
      <c r="OGZ1" s="170"/>
      <c r="OHA1" s="170"/>
      <c r="OHB1" s="170"/>
      <c r="OHP1" s="169"/>
      <c r="OIA1" s="170"/>
      <c r="OIB1" s="170"/>
      <c r="OIC1" s="170"/>
      <c r="OID1" s="170"/>
      <c r="OIE1" s="170"/>
      <c r="OIF1" s="170"/>
      <c r="OIG1" s="170"/>
      <c r="OIH1" s="170"/>
      <c r="OIV1" s="169"/>
      <c r="OJG1" s="170"/>
      <c r="OJH1" s="170"/>
      <c r="OJI1" s="170"/>
      <c r="OJJ1" s="170"/>
      <c r="OJK1" s="170"/>
      <c r="OJL1" s="170"/>
      <c r="OJM1" s="170"/>
      <c r="OJN1" s="170"/>
      <c r="OKB1" s="169"/>
      <c r="OKM1" s="170"/>
      <c r="OKN1" s="170"/>
      <c r="OKO1" s="170"/>
      <c r="OKP1" s="170"/>
      <c r="OKQ1" s="170"/>
      <c r="OKR1" s="170"/>
      <c r="OKS1" s="170"/>
      <c r="OKT1" s="170"/>
      <c r="OLH1" s="169"/>
      <c r="OLS1" s="170"/>
      <c r="OLT1" s="170"/>
      <c r="OLU1" s="170"/>
      <c r="OLV1" s="170"/>
      <c r="OLW1" s="170"/>
      <c r="OLX1" s="170"/>
      <c r="OLY1" s="170"/>
      <c r="OLZ1" s="170"/>
      <c r="OMN1" s="169"/>
      <c r="OMY1" s="170"/>
      <c r="OMZ1" s="170"/>
      <c r="ONA1" s="170"/>
      <c r="ONB1" s="170"/>
      <c r="ONC1" s="170"/>
      <c r="OND1" s="170"/>
      <c r="ONE1" s="170"/>
      <c r="ONF1" s="170"/>
      <c r="ONT1" s="169"/>
      <c r="OOE1" s="170"/>
      <c r="OOF1" s="170"/>
      <c r="OOG1" s="170"/>
      <c r="OOH1" s="170"/>
      <c r="OOI1" s="170"/>
      <c r="OOJ1" s="170"/>
      <c r="OOK1" s="170"/>
      <c r="OOL1" s="170"/>
      <c r="OOZ1" s="169"/>
      <c r="OPK1" s="170"/>
      <c r="OPL1" s="170"/>
      <c r="OPM1" s="170"/>
      <c r="OPN1" s="170"/>
      <c r="OPO1" s="170"/>
      <c r="OPP1" s="170"/>
      <c r="OPQ1" s="170"/>
      <c r="OPR1" s="170"/>
      <c r="OQF1" s="169"/>
      <c r="OQQ1" s="170"/>
      <c r="OQR1" s="170"/>
      <c r="OQS1" s="170"/>
      <c r="OQT1" s="170"/>
      <c r="OQU1" s="170"/>
      <c r="OQV1" s="170"/>
      <c r="OQW1" s="170"/>
      <c r="OQX1" s="170"/>
      <c r="ORL1" s="169"/>
      <c r="ORW1" s="170"/>
      <c r="ORX1" s="170"/>
      <c r="ORY1" s="170"/>
      <c r="ORZ1" s="170"/>
      <c r="OSA1" s="170"/>
      <c r="OSB1" s="170"/>
      <c r="OSC1" s="170"/>
      <c r="OSD1" s="170"/>
      <c r="OSR1" s="169"/>
      <c r="OTC1" s="170"/>
      <c r="OTD1" s="170"/>
      <c r="OTE1" s="170"/>
      <c r="OTF1" s="170"/>
      <c r="OTG1" s="170"/>
      <c r="OTH1" s="170"/>
      <c r="OTI1" s="170"/>
      <c r="OTJ1" s="170"/>
      <c r="OTX1" s="169"/>
      <c r="OUI1" s="170"/>
      <c r="OUJ1" s="170"/>
      <c r="OUK1" s="170"/>
      <c r="OUL1" s="170"/>
      <c r="OUM1" s="170"/>
      <c r="OUN1" s="170"/>
      <c r="OUO1" s="170"/>
      <c r="OUP1" s="170"/>
      <c r="OVD1" s="169"/>
      <c r="OVO1" s="170"/>
      <c r="OVP1" s="170"/>
      <c r="OVQ1" s="170"/>
      <c r="OVR1" s="170"/>
      <c r="OVS1" s="170"/>
      <c r="OVT1" s="170"/>
      <c r="OVU1" s="170"/>
      <c r="OVV1" s="170"/>
      <c r="OWJ1" s="169"/>
      <c r="OWU1" s="170"/>
      <c r="OWV1" s="170"/>
      <c r="OWW1" s="170"/>
      <c r="OWX1" s="170"/>
      <c r="OWY1" s="170"/>
      <c r="OWZ1" s="170"/>
      <c r="OXA1" s="170"/>
      <c r="OXB1" s="170"/>
      <c r="OXP1" s="169"/>
      <c r="OYA1" s="170"/>
      <c r="OYB1" s="170"/>
      <c r="OYC1" s="170"/>
      <c r="OYD1" s="170"/>
      <c r="OYE1" s="170"/>
      <c r="OYF1" s="170"/>
      <c r="OYG1" s="170"/>
      <c r="OYH1" s="170"/>
      <c r="OYV1" s="169"/>
      <c r="OZG1" s="170"/>
      <c r="OZH1" s="170"/>
      <c r="OZI1" s="170"/>
      <c r="OZJ1" s="170"/>
      <c r="OZK1" s="170"/>
      <c r="OZL1" s="170"/>
      <c r="OZM1" s="170"/>
      <c r="OZN1" s="170"/>
      <c r="PAB1" s="169"/>
      <c r="PAM1" s="170"/>
      <c r="PAN1" s="170"/>
      <c r="PAO1" s="170"/>
      <c r="PAP1" s="170"/>
      <c r="PAQ1" s="170"/>
      <c r="PAR1" s="170"/>
      <c r="PAS1" s="170"/>
      <c r="PAT1" s="170"/>
      <c r="PBH1" s="169"/>
      <c r="PBS1" s="170"/>
      <c r="PBT1" s="170"/>
      <c r="PBU1" s="170"/>
      <c r="PBV1" s="170"/>
      <c r="PBW1" s="170"/>
      <c r="PBX1" s="170"/>
      <c r="PBY1" s="170"/>
      <c r="PBZ1" s="170"/>
      <c r="PCN1" s="169"/>
      <c r="PCY1" s="170"/>
      <c r="PCZ1" s="170"/>
      <c r="PDA1" s="170"/>
      <c r="PDB1" s="170"/>
      <c r="PDC1" s="170"/>
      <c r="PDD1" s="170"/>
      <c r="PDE1" s="170"/>
      <c r="PDF1" s="170"/>
      <c r="PDT1" s="169"/>
      <c r="PEE1" s="170"/>
      <c r="PEF1" s="170"/>
      <c r="PEG1" s="170"/>
      <c r="PEH1" s="170"/>
      <c r="PEI1" s="170"/>
      <c r="PEJ1" s="170"/>
      <c r="PEK1" s="170"/>
      <c r="PEL1" s="170"/>
      <c r="PEZ1" s="169"/>
      <c r="PFK1" s="170"/>
      <c r="PFL1" s="170"/>
      <c r="PFM1" s="170"/>
      <c r="PFN1" s="170"/>
      <c r="PFO1" s="170"/>
      <c r="PFP1" s="170"/>
      <c r="PFQ1" s="170"/>
      <c r="PFR1" s="170"/>
      <c r="PGF1" s="169"/>
      <c r="PGQ1" s="170"/>
      <c r="PGR1" s="170"/>
      <c r="PGS1" s="170"/>
      <c r="PGT1" s="170"/>
      <c r="PGU1" s="170"/>
      <c r="PGV1" s="170"/>
      <c r="PGW1" s="170"/>
      <c r="PGX1" s="170"/>
      <c r="PHL1" s="169"/>
      <c r="PHW1" s="170"/>
      <c r="PHX1" s="170"/>
      <c r="PHY1" s="170"/>
      <c r="PHZ1" s="170"/>
      <c r="PIA1" s="170"/>
      <c r="PIB1" s="170"/>
      <c r="PIC1" s="170"/>
      <c r="PID1" s="170"/>
      <c r="PIR1" s="169"/>
      <c r="PJC1" s="170"/>
      <c r="PJD1" s="170"/>
      <c r="PJE1" s="170"/>
      <c r="PJF1" s="170"/>
      <c r="PJG1" s="170"/>
      <c r="PJH1" s="170"/>
      <c r="PJI1" s="170"/>
      <c r="PJJ1" s="170"/>
      <c r="PJX1" s="169"/>
      <c r="PKI1" s="170"/>
      <c r="PKJ1" s="170"/>
      <c r="PKK1" s="170"/>
      <c r="PKL1" s="170"/>
      <c r="PKM1" s="170"/>
      <c r="PKN1" s="170"/>
      <c r="PKO1" s="170"/>
      <c r="PKP1" s="170"/>
      <c r="PLD1" s="169"/>
      <c r="PLO1" s="170"/>
      <c r="PLP1" s="170"/>
      <c r="PLQ1" s="170"/>
      <c r="PLR1" s="170"/>
      <c r="PLS1" s="170"/>
      <c r="PLT1" s="170"/>
      <c r="PLU1" s="170"/>
      <c r="PLV1" s="170"/>
      <c r="PMJ1" s="169"/>
      <c r="PMU1" s="170"/>
      <c r="PMV1" s="170"/>
      <c r="PMW1" s="170"/>
      <c r="PMX1" s="170"/>
      <c r="PMY1" s="170"/>
      <c r="PMZ1" s="170"/>
      <c r="PNA1" s="170"/>
      <c r="PNB1" s="170"/>
      <c r="PNP1" s="169"/>
      <c r="POA1" s="170"/>
      <c r="POB1" s="170"/>
      <c r="POC1" s="170"/>
      <c r="POD1" s="170"/>
      <c r="POE1" s="170"/>
      <c r="POF1" s="170"/>
      <c r="POG1" s="170"/>
      <c r="POH1" s="170"/>
      <c r="POV1" s="169"/>
      <c r="PPG1" s="170"/>
      <c r="PPH1" s="170"/>
      <c r="PPI1" s="170"/>
      <c r="PPJ1" s="170"/>
      <c r="PPK1" s="170"/>
      <c r="PPL1" s="170"/>
      <c r="PPM1" s="170"/>
      <c r="PPN1" s="170"/>
      <c r="PQB1" s="169"/>
      <c r="PQM1" s="170"/>
      <c r="PQN1" s="170"/>
      <c r="PQO1" s="170"/>
      <c r="PQP1" s="170"/>
      <c r="PQQ1" s="170"/>
      <c r="PQR1" s="170"/>
      <c r="PQS1" s="170"/>
      <c r="PQT1" s="170"/>
      <c r="PRH1" s="169"/>
      <c r="PRS1" s="170"/>
      <c r="PRT1" s="170"/>
      <c r="PRU1" s="170"/>
      <c r="PRV1" s="170"/>
      <c r="PRW1" s="170"/>
      <c r="PRX1" s="170"/>
      <c r="PRY1" s="170"/>
      <c r="PRZ1" s="170"/>
      <c r="PSN1" s="169"/>
      <c r="PSY1" s="170"/>
      <c r="PSZ1" s="170"/>
      <c r="PTA1" s="170"/>
      <c r="PTB1" s="170"/>
      <c r="PTC1" s="170"/>
      <c r="PTD1" s="170"/>
      <c r="PTE1" s="170"/>
      <c r="PTF1" s="170"/>
      <c r="PTT1" s="169"/>
      <c r="PUE1" s="170"/>
      <c r="PUF1" s="170"/>
      <c r="PUG1" s="170"/>
      <c r="PUH1" s="170"/>
      <c r="PUI1" s="170"/>
      <c r="PUJ1" s="170"/>
      <c r="PUK1" s="170"/>
      <c r="PUL1" s="170"/>
      <c r="PUZ1" s="169"/>
      <c r="PVK1" s="170"/>
      <c r="PVL1" s="170"/>
      <c r="PVM1" s="170"/>
      <c r="PVN1" s="170"/>
      <c r="PVO1" s="170"/>
      <c r="PVP1" s="170"/>
      <c r="PVQ1" s="170"/>
      <c r="PVR1" s="170"/>
      <c r="PWF1" s="169"/>
      <c r="PWQ1" s="170"/>
      <c r="PWR1" s="170"/>
      <c r="PWS1" s="170"/>
      <c r="PWT1" s="170"/>
      <c r="PWU1" s="170"/>
      <c r="PWV1" s="170"/>
      <c r="PWW1" s="170"/>
      <c r="PWX1" s="170"/>
      <c r="PXL1" s="169"/>
      <c r="PXW1" s="170"/>
      <c r="PXX1" s="170"/>
      <c r="PXY1" s="170"/>
      <c r="PXZ1" s="170"/>
      <c r="PYA1" s="170"/>
      <c r="PYB1" s="170"/>
      <c r="PYC1" s="170"/>
      <c r="PYD1" s="170"/>
      <c r="PYR1" s="169"/>
      <c r="PZC1" s="170"/>
      <c r="PZD1" s="170"/>
      <c r="PZE1" s="170"/>
      <c r="PZF1" s="170"/>
      <c r="PZG1" s="170"/>
      <c r="PZH1" s="170"/>
      <c r="PZI1" s="170"/>
      <c r="PZJ1" s="170"/>
      <c r="PZX1" s="169"/>
      <c r="QAI1" s="170"/>
      <c r="QAJ1" s="170"/>
      <c r="QAK1" s="170"/>
      <c r="QAL1" s="170"/>
      <c r="QAM1" s="170"/>
      <c r="QAN1" s="170"/>
      <c r="QAO1" s="170"/>
      <c r="QAP1" s="170"/>
      <c r="QBD1" s="169"/>
      <c r="QBO1" s="170"/>
      <c r="QBP1" s="170"/>
      <c r="QBQ1" s="170"/>
      <c r="QBR1" s="170"/>
      <c r="QBS1" s="170"/>
      <c r="QBT1" s="170"/>
      <c r="QBU1" s="170"/>
      <c r="QBV1" s="170"/>
      <c r="QCJ1" s="169"/>
      <c r="QCU1" s="170"/>
      <c r="QCV1" s="170"/>
      <c r="QCW1" s="170"/>
      <c r="QCX1" s="170"/>
      <c r="QCY1" s="170"/>
      <c r="QCZ1" s="170"/>
      <c r="QDA1" s="170"/>
      <c r="QDB1" s="170"/>
      <c r="QDP1" s="169"/>
      <c r="QEA1" s="170"/>
      <c r="QEB1" s="170"/>
      <c r="QEC1" s="170"/>
      <c r="QED1" s="170"/>
      <c r="QEE1" s="170"/>
      <c r="QEF1" s="170"/>
      <c r="QEG1" s="170"/>
      <c r="QEH1" s="170"/>
      <c r="QEV1" s="169"/>
      <c r="QFG1" s="170"/>
      <c r="QFH1" s="170"/>
      <c r="QFI1" s="170"/>
      <c r="QFJ1" s="170"/>
      <c r="QFK1" s="170"/>
      <c r="QFL1" s="170"/>
      <c r="QFM1" s="170"/>
      <c r="QFN1" s="170"/>
      <c r="QGB1" s="169"/>
      <c r="QGM1" s="170"/>
      <c r="QGN1" s="170"/>
      <c r="QGO1" s="170"/>
      <c r="QGP1" s="170"/>
      <c r="QGQ1" s="170"/>
      <c r="QGR1" s="170"/>
      <c r="QGS1" s="170"/>
      <c r="QGT1" s="170"/>
      <c r="QHH1" s="169"/>
      <c r="QHS1" s="170"/>
      <c r="QHT1" s="170"/>
      <c r="QHU1" s="170"/>
      <c r="QHV1" s="170"/>
      <c r="QHW1" s="170"/>
      <c r="QHX1" s="170"/>
      <c r="QHY1" s="170"/>
      <c r="QHZ1" s="170"/>
      <c r="QIN1" s="169"/>
      <c r="QIY1" s="170"/>
      <c r="QIZ1" s="170"/>
      <c r="QJA1" s="170"/>
      <c r="QJB1" s="170"/>
      <c r="QJC1" s="170"/>
      <c r="QJD1" s="170"/>
      <c r="QJE1" s="170"/>
      <c r="QJF1" s="170"/>
      <c r="QJT1" s="169"/>
      <c r="QKE1" s="170"/>
      <c r="QKF1" s="170"/>
      <c r="QKG1" s="170"/>
      <c r="QKH1" s="170"/>
      <c r="QKI1" s="170"/>
      <c r="QKJ1" s="170"/>
      <c r="QKK1" s="170"/>
      <c r="QKL1" s="170"/>
      <c r="QKZ1" s="169"/>
      <c r="QLK1" s="170"/>
      <c r="QLL1" s="170"/>
      <c r="QLM1" s="170"/>
      <c r="QLN1" s="170"/>
      <c r="QLO1" s="170"/>
      <c r="QLP1" s="170"/>
      <c r="QLQ1" s="170"/>
      <c r="QLR1" s="170"/>
      <c r="QMF1" s="169"/>
      <c r="QMQ1" s="170"/>
      <c r="QMR1" s="170"/>
      <c r="QMS1" s="170"/>
      <c r="QMT1" s="170"/>
      <c r="QMU1" s="170"/>
      <c r="QMV1" s="170"/>
      <c r="QMW1" s="170"/>
      <c r="QMX1" s="170"/>
      <c r="QNL1" s="169"/>
      <c r="QNW1" s="170"/>
      <c r="QNX1" s="170"/>
      <c r="QNY1" s="170"/>
      <c r="QNZ1" s="170"/>
      <c r="QOA1" s="170"/>
      <c r="QOB1" s="170"/>
      <c r="QOC1" s="170"/>
      <c r="QOD1" s="170"/>
      <c r="QOR1" s="169"/>
      <c r="QPC1" s="170"/>
      <c r="QPD1" s="170"/>
      <c r="QPE1" s="170"/>
      <c r="QPF1" s="170"/>
      <c r="QPG1" s="170"/>
      <c r="QPH1" s="170"/>
      <c r="QPI1" s="170"/>
      <c r="QPJ1" s="170"/>
      <c r="QPX1" s="169"/>
      <c r="QQI1" s="170"/>
      <c r="QQJ1" s="170"/>
      <c r="QQK1" s="170"/>
      <c r="QQL1" s="170"/>
      <c r="QQM1" s="170"/>
      <c r="QQN1" s="170"/>
      <c r="QQO1" s="170"/>
      <c r="QQP1" s="170"/>
      <c r="QRD1" s="169"/>
      <c r="QRO1" s="170"/>
      <c r="QRP1" s="170"/>
      <c r="QRQ1" s="170"/>
      <c r="QRR1" s="170"/>
      <c r="QRS1" s="170"/>
      <c r="QRT1" s="170"/>
      <c r="QRU1" s="170"/>
      <c r="QRV1" s="170"/>
      <c r="QSJ1" s="169"/>
      <c r="QSU1" s="170"/>
      <c r="QSV1" s="170"/>
      <c r="QSW1" s="170"/>
      <c r="QSX1" s="170"/>
      <c r="QSY1" s="170"/>
      <c r="QSZ1" s="170"/>
      <c r="QTA1" s="170"/>
      <c r="QTB1" s="170"/>
      <c r="QTP1" s="169"/>
      <c r="QUA1" s="170"/>
      <c r="QUB1" s="170"/>
      <c r="QUC1" s="170"/>
      <c r="QUD1" s="170"/>
      <c r="QUE1" s="170"/>
      <c r="QUF1" s="170"/>
      <c r="QUG1" s="170"/>
      <c r="QUH1" s="170"/>
      <c r="QUV1" s="169"/>
      <c r="QVG1" s="170"/>
      <c r="QVH1" s="170"/>
      <c r="QVI1" s="170"/>
      <c r="QVJ1" s="170"/>
      <c r="QVK1" s="170"/>
      <c r="QVL1" s="170"/>
      <c r="QVM1" s="170"/>
      <c r="QVN1" s="170"/>
      <c r="QWB1" s="169"/>
      <c r="QWM1" s="170"/>
      <c r="QWN1" s="170"/>
      <c r="QWO1" s="170"/>
      <c r="QWP1" s="170"/>
      <c r="QWQ1" s="170"/>
      <c r="QWR1" s="170"/>
      <c r="QWS1" s="170"/>
      <c r="QWT1" s="170"/>
      <c r="QXH1" s="169"/>
      <c r="QXS1" s="170"/>
      <c r="QXT1" s="170"/>
      <c r="QXU1" s="170"/>
      <c r="QXV1" s="170"/>
      <c r="QXW1" s="170"/>
      <c r="QXX1" s="170"/>
      <c r="QXY1" s="170"/>
      <c r="QXZ1" s="170"/>
      <c r="QYN1" s="169"/>
      <c r="QYY1" s="170"/>
      <c r="QYZ1" s="170"/>
      <c r="QZA1" s="170"/>
      <c r="QZB1" s="170"/>
      <c r="QZC1" s="170"/>
      <c r="QZD1" s="170"/>
      <c r="QZE1" s="170"/>
      <c r="QZF1" s="170"/>
      <c r="QZT1" s="169"/>
      <c r="RAE1" s="170"/>
      <c r="RAF1" s="170"/>
      <c r="RAG1" s="170"/>
      <c r="RAH1" s="170"/>
      <c r="RAI1" s="170"/>
      <c r="RAJ1" s="170"/>
      <c r="RAK1" s="170"/>
      <c r="RAL1" s="170"/>
      <c r="RAZ1" s="169"/>
      <c r="RBK1" s="170"/>
      <c r="RBL1" s="170"/>
      <c r="RBM1" s="170"/>
      <c r="RBN1" s="170"/>
      <c r="RBO1" s="170"/>
      <c r="RBP1" s="170"/>
      <c r="RBQ1" s="170"/>
      <c r="RBR1" s="170"/>
      <c r="RCF1" s="169"/>
      <c r="RCQ1" s="170"/>
      <c r="RCR1" s="170"/>
      <c r="RCS1" s="170"/>
      <c r="RCT1" s="170"/>
      <c r="RCU1" s="170"/>
      <c r="RCV1" s="170"/>
      <c r="RCW1" s="170"/>
      <c r="RCX1" s="170"/>
      <c r="RDL1" s="169"/>
      <c r="RDW1" s="170"/>
      <c r="RDX1" s="170"/>
      <c r="RDY1" s="170"/>
      <c r="RDZ1" s="170"/>
      <c r="REA1" s="170"/>
      <c r="REB1" s="170"/>
      <c r="REC1" s="170"/>
      <c r="RED1" s="170"/>
      <c r="RER1" s="169"/>
      <c r="RFC1" s="170"/>
      <c r="RFD1" s="170"/>
      <c r="RFE1" s="170"/>
      <c r="RFF1" s="170"/>
      <c r="RFG1" s="170"/>
      <c r="RFH1" s="170"/>
      <c r="RFI1" s="170"/>
      <c r="RFJ1" s="170"/>
      <c r="RFX1" s="169"/>
      <c r="RGI1" s="170"/>
      <c r="RGJ1" s="170"/>
      <c r="RGK1" s="170"/>
      <c r="RGL1" s="170"/>
      <c r="RGM1" s="170"/>
      <c r="RGN1" s="170"/>
      <c r="RGO1" s="170"/>
      <c r="RGP1" s="170"/>
      <c r="RHD1" s="169"/>
      <c r="RHO1" s="170"/>
      <c r="RHP1" s="170"/>
      <c r="RHQ1" s="170"/>
      <c r="RHR1" s="170"/>
      <c r="RHS1" s="170"/>
      <c r="RHT1" s="170"/>
      <c r="RHU1" s="170"/>
      <c r="RHV1" s="170"/>
      <c r="RIJ1" s="169"/>
      <c r="RIU1" s="170"/>
      <c r="RIV1" s="170"/>
      <c r="RIW1" s="170"/>
      <c r="RIX1" s="170"/>
      <c r="RIY1" s="170"/>
      <c r="RIZ1" s="170"/>
      <c r="RJA1" s="170"/>
      <c r="RJB1" s="170"/>
      <c r="RJP1" s="169"/>
      <c r="RKA1" s="170"/>
      <c r="RKB1" s="170"/>
      <c r="RKC1" s="170"/>
      <c r="RKD1" s="170"/>
      <c r="RKE1" s="170"/>
      <c r="RKF1" s="170"/>
      <c r="RKG1" s="170"/>
      <c r="RKH1" s="170"/>
      <c r="RKV1" s="169"/>
      <c r="RLG1" s="170"/>
      <c r="RLH1" s="170"/>
      <c r="RLI1" s="170"/>
      <c r="RLJ1" s="170"/>
      <c r="RLK1" s="170"/>
      <c r="RLL1" s="170"/>
      <c r="RLM1" s="170"/>
      <c r="RLN1" s="170"/>
      <c r="RMB1" s="169"/>
      <c r="RMM1" s="170"/>
      <c r="RMN1" s="170"/>
      <c r="RMO1" s="170"/>
      <c r="RMP1" s="170"/>
      <c r="RMQ1" s="170"/>
      <c r="RMR1" s="170"/>
      <c r="RMS1" s="170"/>
      <c r="RMT1" s="170"/>
      <c r="RNH1" s="169"/>
      <c r="RNS1" s="170"/>
      <c r="RNT1" s="170"/>
      <c r="RNU1" s="170"/>
      <c r="RNV1" s="170"/>
      <c r="RNW1" s="170"/>
      <c r="RNX1" s="170"/>
      <c r="RNY1" s="170"/>
      <c r="RNZ1" s="170"/>
      <c r="RON1" s="169"/>
      <c r="ROY1" s="170"/>
      <c r="ROZ1" s="170"/>
      <c r="RPA1" s="170"/>
      <c r="RPB1" s="170"/>
      <c r="RPC1" s="170"/>
      <c r="RPD1" s="170"/>
      <c r="RPE1" s="170"/>
      <c r="RPF1" s="170"/>
      <c r="RPT1" s="169"/>
      <c r="RQE1" s="170"/>
      <c r="RQF1" s="170"/>
      <c r="RQG1" s="170"/>
      <c r="RQH1" s="170"/>
      <c r="RQI1" s="170"/>
      <c r="RQJ1" s="170"/>
      <c r="RQK1" s="170"/>
      <c r="RQL1" s="170"/>
      <c r="RQZ1" s="169"/>
      <c r="RRK1" s="170"/>
      <c r="RRL1" s="170"/>
      <c r="RRM1" s="170"/>
      <c r="RRN1" s="170"/>
      <c r="RRO1" s="170"/>
      <c r="RRP1" s="170"/>
      <c r="RRQ1" s="170"/>
      <c r="RRR1" s="170"/>
      <c r="RSF1" s="169"/>
      <c r="RSQ1" s="170"/>
      <c r="RSR1" s="170"/>
      <c r="RSS1" s="170"/>
      <c r="RST1" s="170"/>
      <c r="RSU1" s="170"/>
      <c r="RSV1" s="170"/>
      <c r="RSW1" s="170"/>
      <c r="RSX1" s="170"/>
      <c r="RTL1" s="169"/>
      <c r="RTW1" s="170"/>
      <c r="RTX1" s="170"/>
      <c r="RTY1" s="170"/>
      <c r="RTZ1" s="170"/>
      <c r="RUA1" s="170"/>
      <c r="RUB1" s="170"/>
      <c r="RUC1" s="170"/>
      <c r="RUD1" s="170"/>
      <c r="RUR1" s="169"/>
      <c r="RVC1" s="170"/>
      <c r="RVD1" s="170"/>
      <c r="RVE1" s="170"/>
      <c r="RVF1" s="170"/>
      <c r="RVG1" s="170"/>
      <c r="RVH1" s="170"/>
      <c r="RVI1" s="170"/>
      <c r="RVJ1" s="170"/>
      <c r="RVX1" s="169"/>
      <c r="RWI1" s="170"/>
      <c r="RWJ1" s="170"/>
      <c r="RWK1" s="170"/>
      <c r="RWL1" s="170"/>
      <c r="RWM1" s="170"/>
      <c r="RWN1" s="170"/>
      <c r="RWO1" s="170"/>
      <c r="RWP1" s="170"/>
      <c r="RXD1" s="169"/>
      <c r="RXO1" s="170"/>
      <c r="RXP1" s="170"/>
      <c r="RXQ1" s="170"/>
      <c r="RXR1" s="170"/>
      <c r="RXS1" s="170"/>
      <c r="RXT1" s="170"/>
      <c r="RXU1" s="170"/>
      <c r="RXV1" s="170"/>
      <c r="RYJ1" s="169"/>
      <c r="RYU1" s="170"/>
      <c r="RYV1" s="170"/>
      <c r="RYW1" s="170"/>
      <c r="RYX1" s="170"/>
      <c r="RYY1" s="170"/>
      <c r="RYZ1" s="170"/>
      <c r="RZA1" s="170"/>
      <c r="RZB1" s="170"/>
      <c r="RZP1" s="169"/>
      <c r="SAA1" s="170"/>
      <c r="SAB1" s="170"/>
      <c r="SAC1" s="170"/>
      <c r="SAD1" s="170"/>
      <c r="SAE1" s="170"/>
      <c r="SAF1" s="170"/>
      <c r="SAG1" s="170"/>
      <c r="SAH1" s="170"/>
      <c r="SAV1" s="169"/>
      <c r="SBG1" s="170"/>
      <c r="SBH1" s="170"/>
      <c r="SBI1" s="170"/>
      <c r="SBJ1" s="170"/>
      <c r="SBK1" s="170"/>
      <c r="SBL1" s="170"/>
      <c r="SBM1" s="170"/>
      <c r="SBN1" s="170"/>
      <c r="SCB1" s="169"/>
      <c r="SCM1" s="170"/>
      <c r="SCN1" s="170"/>
      <c r="SCO1" s="170"/>
      <c r="SCP1" s="170"/>
      <c r="SCQ1" s="170"/>
      <c r="SCR1" s="170"/>
      <c r="SCS1" s="170"/>
      <c r="SCT1" s="170"/>
      <c r="SDH1" s="169"/>
      <c r="SDS1" s="170"/>
      <c r="SDT1" s="170"/>
      <c r="SDU1" s="170"/>
      <c r="SDV1" s="170"/>
      <c r="SDW1" s="170"/>
      <c r="SDX1" s="170"/>
      <c r="SDY1" s="170"/>
      <c r="SDZ1" s="170"/>
      <c r="SEN1" s="169"/>
      <c r="SEY1" s="170"/>
      <c r="SEZ1" s="170"/>
      <c r="SFA1" s="170"/>
      <c r="SFB1" s="170"/>
      <c r="SFC1" s="170"/>
      <c r="SFD1" s="170"/>
      <c r="SFE1" s="170"/>
      <c r="SFF1" s="170"/>
      <c r="SFT1" s="169"/>
      <c r="SGE1" s="170"/>
      <c r="SGF1" s="170"/>
      <c r="SGG1" s="170"/>
      <c r="SGH1" s="170"/>
      <c r="SGI1" s="170"/>
      <c r="SGJ1" s="170"/>
      <c r="SGK1" s="170"/>
      <c r="SGL1" s="170"/>
      <c r="SGZ1" s="169"/>
      <c r="SHK1" s="170"/>
      <c r="SHL1" s="170"/>
      <c r="SHM1" s="170"/>
      <c r="SHN1" s="170"/>
      <c r="SHO1" s="170"/>
      <c r="SHP1" s="170"/>
      <c r="SHQ1" s="170"/>
      <c r="SHR1" s="170"/>
      <c r="SIF1" s="169"/>
      <c r="SIQ1" s="170"/>
      <c r="SIR1" s="170"/>
      <c r="SIS1" s="170"/>
      <c r="SIT1" s="170"/>
      <c r="SIU1" s="170"/>
      <c r="SIV1" s="170"/>
      <c r="SIW1" s="170"/>
      <c r="SIX1" s="170"/>
      <c r="SJL1" s="169"/>
      <c r="SJW1" s="170"/>
      <c r="SJX1" s="170"/>
      <c r="SJY1" s="170"/>
      <c r="SJZ1" s="170"/>
      <c r="SKA1" s="170"/>
      <c r="SKB1" s="170"/>
      <c r="SKC1" s="170"/>
      <c r="SKD1" s="170"/>
      <c r="SKR1" s="169"/>
      <c r="SLC1" s="170"/>
      <c r="SLD1" s="170"/>
      <c r="SLE1" s="170"/>
      <c r="SLF1" s="170"/>
      <c r="SLG1" s="170"/>
      <c r="SLH1" s="170"/>
      <c r="SLI1" s="170"/>
      <c r="SLJ1" s="170"/>
      <c r="SLX1" s="169"/>
      <c r="SMI1" s="170"/>
      <c r="SMJ1" s="170"/>
      <c r="SMK1" s="170"/>
      <c r="SML1" s="170"/>
      <c r="SMM1" s="170"/>
      <c r="SMN1" s="170"/>
      <c r="SMO1" s="170"/>
      <c r="SMP1" s="170"/>
      <c r="SND1" s="169"/>
      <c r="SNO1" s="170"/>
      <c r="SNP1" s="170"/>
      <c r="SNQ1" s="170"/>
      <c r="SNR1" s="170"/>
      <c r="SNS1" s="170"/>
      <c r="SNT1" s="170"/>
      <c r="SNU1" s="170"/>
      <c r="SNV1" s="170"/>
      <c r="SOJ1" s="169"/>
      <c r="SOU1" s="170"/>
      <c r="SOV1" s="170"/>
      <c r="SOW1" s="170"/>
      <c r="SOX1" s="170"/>
      <c r="SOY1" s="170"/>
      <c r="SOZ1" s="170"/>
      <c r="SPA1" s="170"/>
      <c r="SPB1" s="170"/>
      <c r="SPP1" s="169"/>
      <c r="SQA1" s="170"/>
      <c r="SQB1" s="170"/>
      <c r="SQC1" s="170"/>
      <c r="SQD1" s="170"/>
      <c r="SQE1" s="170"/>
      <c r="SQF1" s="170"/>
      <c r="SQG1" s="170"/>
      <c r="SQH1" s="170"/>
      <c r="SQV1" s="169"/>
      <c r="SRG1" s="170"/>
      <c r="SRH1" s="170"/>
      <c r="SRI1" s="170"/>
      <c r="SRJ1" s="170"/>
      <c r="SRK1" s="170"/>
      <c r="SRL1" s="170"/>
      <c r="SRM1" s="170"/>
      <c r="SRN1" s="170"/>
      <c r="SSB1" s="169"/>
      <c r="SSM1" s="170"/>
      <c r="SSN1" s="170"/>
      <c r="SSO1" s="170"/>
      <c r="SSP1" s="170"/>
      <c r="SSQ1" s="170"/>
      <c r="SSR1" s="170"/>
      <c r="SSS1" s="170"/>
      <c r="SST1" s="170"/>
      <c r="STH1" s="169"/>
      <c r="STS1" s="170"/>
      <c r="STT1" s="170"/>
      <c r="STU1" s="170"/>
      <c r="STV1" s="170"/>
      <c r="STW1" s="170"/>
      <c r="STX1" s="170"/>
      <c r="STY1" s="170"/>
      <c r="STZ1" s="170"/>
      <c r="SUN1" s="169"/>
      <c r="SUY1" s="170"/>
      <c r="SUZ1" s="170"/>
      <c r="SVA1" s="170"/>
      <c r="SVB1" s="170"/>
      <c r="SVC1" s="170"/>
      <c r="SVD1" s="170"/>
      <c r="SVE1" s="170"/>
      <c r="SVF1" s="170"/>
      <c r="SVT1" s="169"/>
      <c r="SWE1" s="170"/>
      <c r="SWF1" s="170"/>
      <c r="SWG1" s="170"/>
      <c r="SWH1" s="170"/>
      <c r="SWI1" s="170"/>
      <c r="SWJ1" s="170"/>
      <c r="SWK1" s="170"/>
      <c r="SWL1" s="170"/>
      <c r="SWZ1" s="169"/>
      <c r="SXK1" s="170"/>
      <c r="SXL1" s="170"/>
      <c r="SXM1" s="170"/>
      <c r="SXN1" s="170"/>
      <c r="SXO1" s="170"/>
      <c r="SXP1" s="170"/>
      <c r="SXQ1" s="170"/>
      <c r="SXR1" s="170"/>
      <c r="SYF1" s="169"/>
      <c r="SYQ1" s="170"/>
      <c r="SYR1" s="170"/>
      <c r="SYS1" s="170"/>
      <c r="SYT1" s="170"/>
      <c r="SYU1" s="170"/>
      <c r="SYV1" s="170"/>
      <c r="SYW1" s="170"/>
      <c r="SYX1" s="170"/>
      <c r="SZL1" s="169"/>
      <c r="SZW1" s="170"/>
      <c r="SZX1" s="170"/>
      <c r="SZY1" s="170"/>
      <c r="SZZ1" s="170"/>
      <c r="TAA1" s="170"/>
      <c r="TAB1" s="170"/>
      <c r="TAC1" s="170"/>
      <c r="TAD1" s="170"/>
      <c r="TAR1" s="169"/>
      <c r="TBC1" s="170"/>
      <c r="TBD1" s="170"/>
      <c r="TBE1" s="170"/>
      <c r="TBF1" s="170"/>
      <c r="TBG1" s="170"/>
      <c r="TBH1" s="170"/>
      <c r="TBI1" s="170"/>
      <c r="TBJ1" s="170"/>
      <c r="TBX1" s="169"/>
      <c r="TCI1" s="170"/>
      <c r="TCJ1" s="170"/>
      <c r="TCK1" s="170"/>
      <c r="TCL1" s="170"/>
      <c r="TCM1" s="170"/>
      <c r="TCN1" s="170"/>
      <c r="TCO1" s="170"/>
      <c r="TCP1" s="170"/>
      <c r="TDD1" s="169"/>
      <c r="TDO1" s="170"/>
      <c r="TDP1" s="170"/>
      <c r="TDQ1" s="170"/>
      <c r="TDR1" s="170"/>
      <c r="TDS1" s="170"/>
      <c r="TDT1" s="170"/>
      <c r="TDU1" s="170"/>
      <c r="TDV1" s="170"/>
      <c r="TEJ1" s="169"/>
      <c r="TEU1" s="170"/>
      <c r="TEV1" s="170"/>
      <c r="TEW1" s="170"/>
      <c r="TEX1" s="170"/>
      <c r="TEY1" s="170"/>
      <c r="TEZ1" s="170"/>
      <c r="TFA1" s="170"/>
      <c r="TFB1" s="170"/>
      <c r="TFP1" s="169"/>
      <c r="TGA1" s="170"/>
      <c r="TGB1" s="170"/>
      <c r="TGC1" s="170"/>
      <c r="TGD1" s="170"/>
      <c r="TGE1" s="170"/>
      <c r="TGF1" s="170"/>
      <c r="TGG1" s="170"/>
      <c r="TGH1" s="170"/>
      <c r="TGV1" s="169"/>
      <c r="THG1" s="170"/>
      <c r="THH1" s="170"/>
      <c r="THI1" s="170"/>
      <c r="THJ1" s="170"/>
      <c r="THK1" s="170"/>
      <c r="THL1" s="170"/>
      <c r="THM1" s="170"/>
      <c r="THN1" s="170"/>
      <c r="TIB1" s="169"/>
      <c r="TIM1" s="170"/>
      <c r="TIN1" s="170"/>
      <c r="TIO1" s="170"/>
      <c r="TIP1" s="170"/>
      <c r="TIQ1" s="170"/>
      <c r="TIR1" s="170"/>
      <c r="TIS1" s="170"/>
      <c r="TIT1" s="170"/>
      <c r="TJH1" s="169"/>
      <c r="TJS1" s="170"/>
      <c r="TJT1" s="170"/>
      <c r="TJU1" s="170"/>
      <c r="TJV1" s="170"/>
      <c r="TJW1" s="170"/>
      <c r="TJX1" s="170"/>
      <c r="TJY1" s="170"/>
      <c r="TJZ1" s="170"/>
      <c r="TKN1" s="169"/>
      <c r="TKY1" s="170"/>
      <c r="TKZ1" s="170"/>
      <c r="TLA1" s="170"/>
      <c r="TLB1" s="170"/>
      <c r="TLC1" s="170"/>
      <c r="TLD1" s="170"/>
      <c r="TLE1" s="170"/>
      <c r="TLF1" s="170"/>
      <c r="TLT1" s="169"/>
      <c r="TME1" s="170"/>
      <c r="TMF1" s="170"/>
      <c r="TMG1" s="170"/>
      <c r="TMH1" s="170"/>
      <c r="TMI1" s="170"/>
      <c r="TMJ1" s="170"/>
      <c r="TMK1" s="170"/>
      <c r="TML1" s="170"/>
      <c r="TMZ1" s="169"/>
      <c r="TNK1" s="170"/>
      <c r="TNL1" s="170"/>
      <c r="TNM1" s="170"/>
      <c r="TNN1" s="170"/>
      <c r="TNO1" s="170"/>
      <c r="TNP1" s="170"/>
      <c r="TNQ1" s="170"/>
      <c r="TNR1" s="170"/>
      <c r="TOF1" s="169"/>
      <c r="TOQ1" s="170"/>
      <c r="TOR1" s="170"/>
      <c r="TOS1" s="170"/>
      <c r="TOT1" s="170"/>
      <c r="TOU1" s="170"/>
      <c r="TOV1" s="170"/>
      <c r="TOW1" s="170"/>
      <c r="TOX1" s="170"/>
      <c r="TPL1" s="169"/>
      <c r="TPW1" s="170"/>
      <c r="TPX1" s="170"/>
      <c r="TPY1" s="170"/>
      <c r="TPZ1" s="170"/>
      <c r="TQA1" s="170"/>
      <c r="TQB1" s="170"/>
      <c r="TQC1" s="170"/>
      <c r="TQD1" s="170"/>
      <c r="TQR1" s="169"/>
      <c r="TRC1" s="170"/>
      <c r="TRD1" s="170"/>
      <c r="TRE1" s="170"/>
      <c r="TRF1" s="170"/>
      <c r="TRG1" s="170"/>
      <c r="TRH1" s="170"/>
      <c r="TRI1" s="170"/>
      <c r="TRJ1" s="170"/>
      <c r="TRX1" s="169"/>
      <c r="TSI1" s="170"/>
      <c r="TSJ1" s="170"/>
      <c r="TSK1" s="170"/>
      <c r="TSL1" s="170"/>
      <c r="TSM1" s="170"/>
      <c r="TSN1" s="170"/>
      <c r="TSO1" s="170"/>
      <c r="TSP1" s="170"/>
      <c r="TTD1" s="169"/>
      <c r="TTO1" s="170"/>
      <c r="TTP1" s="170"/>
      <c r="TTQ1" s="170"/>
      <c r="TTR1" s="170"/>
      <c r="TTS1" s="170"/>
      <c r="TTT1" s="170"/>
      <c r="TTU1" s="170"/>
      <c r="TTV1" s="170"/>
      <c r="TUJ1" s="169"/>
      <c r="TUU1" s="170"/>
      <c r="TUV1" s="170"/>
      <c r="TUW1" s="170"/>
      <c r="TUX1" s="170"/>
      <c r="TUY1" s="170"/>
      <c r="TUZ1" s="170"/>
      <c r="TVA1" s="170"/>
      <c r="TVB1" s="170"/>
      <c r="TVP1" s="169"/>
      <c r="TWA1" s="170"/>
      <c r="TWB1" s="170"/>
      <c r="TWC1" s="170"/>
      <c r="TWD1" s="170"/>
      <c r="TWE1" s="170"/>
      <c r="TWF1" s="170"/>
      <c r="TWG1" s="170"/>
      <c r="TWH1" s="170"/>
      <c r="TWV1" s="169"/>
      <c r="TXG1" s="170"/>
      <c r="TXH1" s="170"/>
      <c r="TXI1" s="170"/>
      <c r="TXJ1" s="170"/>
      <c r="TXK1" s="170"/>
      <c r="TXL1" s="170"/>
      <c r="TXM1" s="170"/>
      <c r="TXN1" s="170"/>
      <c r="TYB1" s="169"/>
      <c r="TYM1" s="170"/>
      <c r="TYN1" s="170"/>
      <c r="TYO1" s="170"/>
      <c r="TYP1" s="170"/>
      <c r="TYQ1" s="170"/>
      <c r="TYR1" s="170"/>
      <c r="TYS1" s="170"/>
      <c r="TYT1" s="170"/>
      <c r="TZH1" s="169"/>
      <c r="TZS1" s="170"/>
      <c r="TZT1" s="170"/>
      <c r="TZU1" s="170"/>
      <c r="TZV1" s="170"/>
      <c r="TZW1" s="170"/>
      <c r="TZX1" s="170"/>
      <c r="TZY1" s="170"/>
      <c r="TZZ1" s="170"/>
      <c r="UAN1" s="169"/>
      <c r="UAY1" s="170"/>
      <c r="UAZ1" s="170"/>
      <c r="UBA1" s="170"/>
      <c r="UBB1" s="170"/>
      <c r="UBC1" s="170"/>
      <c r="UBD1" s="170"/>
      <c r="UBE1" s="170"/>
      <c r="UBF1" s="170"/>
      <c r="UBT1" s="169"/>
      <c r="UCE1" s="170"/>
      <c r="UCF1" s="170"/>
      <c r="UCG1" s="170"/>
      <c r="UCH1" s="170"/>
      <c r="UCI1" s="170"/>
      <c r="UCJ1" s="170"/>
      <c r="UCK1" s="170"/>
      <c r="UCL1" s="170"/>
      <c r="UCZ1" s="169"/>
      <c r="UDK1" s="170"/>
      <c r="UDL1" s="170"/>
      <c r="UDM1" s="170"/>
      <c r="UDN1" s="170"/>
      <c r="UDO1" s="170"/>
      <c r="UDP1" s="170"/>
      <c r="UDQ1" s="170"/>
      <c r="UDR1" s="170"/>
      <c r="UEF1" s="169"/>
      <c r="UEQ1" s="170"/>
      <c r="UER1" s="170"/>
      <c r="UES1" s="170"/>
      <c r="UET1" s="170"/>
      <c r="UEU1" s="170"/>
      <c r="UEV1" s="170"/>
      <c r="UEW1" s="170"/>
      <c r="UEX1" s="170"/>
      <c r="UFL1" s="169"/>
      <c r="UFW1" s="170"/>
      <c r="UFX1" s="170"/>
      <c r="UFY1" s="170"/>
      <c r="UFZ1" s="170"/>
      <c r="UGA1" s="170"/>
      <c r="UGB1" s="170"/>
      <c r="UGC1" s="170"/>
      <c r="UGD1" s="170"/>
      <c r="UGR1" s="169"/>
      <c r="UHC1" s="170"/>
      <c r="UHD1" s="170"/>
      <c r="UHE1" s="170"/>
      <c r="UHF1" s="170"/>
      <c r="UHG1" s="170"/>
      <c r="UHH1" s="170"/>
      <c r="UHI1" s="170"/>
      <c r="UHJ1" s="170"/>
      <c r="UHX1" s="169"/>
      <c r="UII1" s="170"/>
      <c r="UIJ1" s="170"/>
      <c r="UIK1" s="170"/>
      <c r="UIL1" s="170"/>
      <c r="UIM1" s="170"/>
      <c r="UIN1" s="170"/>
      <c r="UIO1" s="170"/>
      <c r="UIP1" s="170"/>
      <c r="UJD1" s="169"/>
      <c r="UJO1" s="170"/>
      <c r="UJP1" s="170"/>
      <c r="UJQ1" s="170"/>
      <c r="UJR1" s="170"/>
      <c r="UJS1" s="170"/>
      <c r="UJT1" s="170"/>
      <c r="UJU1" s="170"/>
      <c r="UJV1" s="170"/>
      <c r="UKJ1" s="169"/>
      <c r="UKU1" s="170"/>
      <c r="UKV1" s="170"/>
      <c r="UKW1" s="170"/>
      <c r="UKX1" s="170"/>
      <c r="UKY1" s="170"/>
      <c r="UKZ1" s="170"/>
      <c r="ULA1" s="170"/>
      <c r="ULB1" s="170"/>
      <c r="ULP1" s="169"/>
      <c r="UMA1" s="170"/>
      <c r="UMB1" s="170"/>
      <c r="UMC1" s="170"/>
      <c r="UMD1" s="170"/>
      <c r="UME1" s="170"/>
      <c r="UMF1" s="170"/>
      <c r="UMG1" s="170"/>
      <c r="UMH1" s="170"/>
      <c r="UMV1" s="169"/>
      <c r="UNG1" s="170"/>
      <c r="UNH1" s="170"/>
      <c r="UNI1" s="170"/>
      <c r="UNJ1" s="170"/>
      <c r="UNK1" s="170"/>
      <c r="UNL1" s="170"/>
      <c r="UNM1" s="170"/>
      <c r="UNN1" s="170"/>
      <c r="UOB1" s="169"/>
      <c r="UOM1" s="170"/>
      <c r="UON1" s="170"/>
      <c r="UOO1" s="170"/>
      <c r="UOP1" s="170"/>
      <c r="UOQ1" s="170"/>
      <c r="UOR1" s="170"/>
      <c r="UOS1" s="170"/>
      <c r="UOT1" s="170"/>
      <c r="UPH1" s="169"/>
      <c r="UPS1" s="170"/>
      <c r="UPT1" s="170"/>
      <c r="UPU1" s="170"/>
      <c r="UPV1" s="170"/>
      <c r="UPW1" s="170"/>
      <c r="UPX1" s="170"/>
      <c r="UPY1" s="170"/>
      <c r="UPZ1" s="170"/>
      <c r="UQN1" s="169"/>
      <c r="UQY1" s="170"/>
      <c r="UQZ1" s="170"/>
      <c r="URA1" s="170"/>
      <c r="URB1" s="170"/>
      <c r="URC1" s="170"/>
      <c r="URD1" s="170"/>
      <c r="URE1" s="170"/>
      <c r="URF1" s="170"/>
      <c r="URT1" s="169"/>
      <c r="USE1" s="170"/>
      <c r="USF1" s="170"/>
      <c r="USG1" s="170"/>
      <c r="USH1" s="170"/>
      <c r="USI1" s="170"/>
      <c r="USJ1" s="170"/>
      <c r="USK1" s="170"/>
      <c r="USL1" s="170"/>
      <c r="USZ1" s="169"/>
      <c r="UTK1" s="170"/>
      <c r="UTL1" s="170"/>
      <c r="UTM1" s="170"/>
      <c r="UTN1" s="170"/>
      <c r="UTO1" s="170"/>
      <c r="UTP1" s="170"/>
      <c r="UTQ1" s="170"/>
      <c r="UTR1" s="170"/>
      <c r="UUF1" s="169"/>
      <c r="UUQ1" s="170"/>
      <c r="UUR1" s="170"/>
      <c r="UUS1" s="170"/>
      <c r="UUT1" s="170"/>
      <c r="UUU1" s="170"/>
      <c r="UUV1" s="170"/>
      <c r="UUW1" s="170"/>
      <c r="UUX1" s="170"/>
      <c r="UVL1" s="169"/>
      <c r="UVW1" s="170"/>
      <c r="UVX1" s="170"/>
      <c r="UVY1" s="170"/>
      <c r="UVZ1" s="170"/>
      <c r="UWA1" s="170"/>
      <c r="UWB1" s="170"/>
      <c r="UWC1" s="170"/>
      <c r="UWD1" s="170"/>
      <c r="UWR1" s="169"/>
      <c r="UXC1" s="170"/>
      <c r="UXD1" s="170"/>
      <c r="UXE1" s="170"/>
      <c r="UXF1" s="170"/>
      <c r="UXG1" s="170"/>
      <c r="UXH1" s="170"/>
      <c r="UXI1" s="170"/>
      <c r="UXJ1" s="170"/>
      <c r="UXX1" s="169"/>
      <c r="UYI1" s="170"/>
      <c r="UYJ1" s="170"/>
      <c r="UYK1" s="170"/>
      <c r="UYL1" s="170"/>
      <c r="UYM1" s="170"/>
      <c r="UYN1" s="170"/>
      <c r="UYO1" s="170"/>
      <c r="UYP1" s="170"/>
      <c r="UZD1" s="169"/>
      <c r="UZO1" s="170"/>
      <c r="UZP1" s="170"/>
      <c r="UZQ1" s="170"/>
      <c r="UZR1" s="170"/>
      <c r="UZS1" s="170"/>
      <c r="UZT1" s="170"/>
      <c r="UZU1" s="170"/>
      <c r="UZV1" s="170"/>
      <c r="VAJ1" s="169"/>
      <c r="VAU1" s="170"/>
      <c r="VAV1" s="170"/>
      <c r="VAW1" s="170"/>
      <c r="VAX1" s="170"/>
      <c r="VAY1" s="170"/>
      <c r="VAZ1" s="170"/>
      <c r="VBA1" s="170"/>
      <c r="VBB1" s="170"/>
      <c r="VBP1" s="169"/>
      <c r="VCA1" s="170"/>
      <c r="VCB1" s="170"/>
      <c r="VCC1" s="170"/>
      <c r="VCD1" s="170"/>
      <c r="VCE1" s="170"/>
      <c r="VCF1" s="170"/>
      <c r="VCG1" s="170"/>
      <c r="VCH1" s="170"/>
      <c r="VCV1" s="169"/>
      <c r="VDG1" s="170"/>
      <c r="VDH1" s="170"/>
      <c r="VDI1" s="170"/>
      <c r="VDJ1" s="170"/>
      <c r="VDK1" s="170"/>
      <c r="VDL1" s="170"/>
      <c r="VDM1" s="170"/>
      <c r="VDN1" s="170"/>
      <c r="VEB1" s="169"/>
      <c r="VEM1" s="170"/>
      <c r="VEN1" s="170"/>
      <c r="VEO1" s="170"/>
      <c r="VEP1" s="170"/>
      <c r="VEQ1" s="170"/>
      <c r="VER1" s="170"/>
      <c r="VES1" s="170"/>
      <c r="VET1" s="170"/>
      <c r="VFH1" s="169"/>
      <c r="VFS1" s="170"/>
      <c r="VFT1" s="170"/>
      <c r="VFU1" s="170"/>
      <c r="VFV1" s="170"/>
      <c r="VFW1" s="170"/>
      <c r="VFX1" s="170"/>
      <c r="VFY1" s="170"/>
      <c r="VFZ1" s="170"/>
      <c r="VGN1" s="169"/>
      <c r="VGY1" s="170"/>
      <c r="VGZ1" s="170"/>
      <c r="VHA1" s="170"/>
      <c r="VHB1" s="170"/>
      <c r="VHC1" s="170"/>
      <c r="VHD1" s="170"/>
      <c r="VHE1" s="170"/>
      <c r="VHF1" s="170"/>
      <c r="VHT1" s="169"/>
      <c r="VIE1" s="170"/>
      <c r="VIF1" s="170"/>
      <c r="VIG1" s="170"/>
      <c r="VIH1" s="170"/>
      <c r="VII1" s="170"/>
      <c r="VIJ1" s="170"/>
      <c r="VIK1" s="170"/>
      <c r="VIL1" s="170"/>
      <c r="VIZ1" s="169"/>
      <c r="VJK1" s="170"/>
      <c r="VJL1" s="170"/>
      <c r="VJM1" s="170"/>
      <c r="VJN1" s="170"/>
      <c r="VJO1" s="170"/>
      <c r="VJP1" s="170"/>
      <c r="VJQ1" s="170"/>
      <c r="VJR1" s="170"/>
      <c r="VKF1" s="169"/>
      <c r="VKQ1" s="170"/>
      <c r="VKR1" s="170"/>
      <c r="VKS1" s="170"/>
      <c r="VKT1" s="170"/>
      <c r="VKU1" s="170"/>
      <c r="VKV1" s="170"/>
      <c r="VKW1" s="170"/>
      <c r="VKX1" s="170"/>
      <c r="VLL1" s="169"/>
      <c r="VLW1" s="170"/>
      <c r="VLX1" s="170"/>
      <c r="VLY1" s="170"/>
      <c r="VLZ1" s="170"/>
      <c r="VMA1" s="170"/>
      <c r="VMB1" s="170"/>
      <c r="VMC1" s="170"/>
      <c r="VMD1" s="170"/>
      <c r="VMR1" s="169"/>
      <c r="VNC1" s="170"/>
      <c r="VND1" s="170"/>
      <c r="VNE1" s="170"/>
      <c r="VNF1" s="170"/>
      <c r="VNG1" s="170"/>
      <c r="VNH1" s="170"/>
      <c r="VNI1" s="170"/>
      <c r="VNJ1" s="170"/>
      <c r="VNX1" s="169"/>
      <c r="VOI1" s="170"/>
      <c r="VOJ1" s="170"/>
      <c r="VOK1" s="170"/>
      <c r="VOL1" s="170"/>
      <c r="VOM1" s="170"/>
      <c r="VON1" s="170"/>
      <c r="VOO1" s="170"/>
      <c r="VOP1" s="170"/>
      <c r="VPD1" s="169"/>
      <c r="VPO1" s="170"/>
      <c r="VPP1" s="170"/>
      <c r="VPQ1" s="170"/>
      <c r="VPR1" s="170"/>
      <c r="VPS1" s="170"/>
      <c r="VPT1" s="170"/>
      <c r="VPU1" s="170"/>
      <c r="VPV1" s="170"/>
      <c r="VQJ1" s="169"/>
      <c r="VQU1" s="170"/>
      <c r="VQV1" s="170"/>
      <c r="VQW1" s="170"/>
      <c r="VQX1" s="170"/>
      <c r="VQY1" s="170"/>
      <c r="VQZ1" s="170"/>
      <c r="VRA1" s="170"/>
      <c r="VRB1" s="170"/>
      <c r="VRP1" s="169"/>
      <c r="VSA1" s="170"/>
      <c r="VSB1" s="170"/>
      <c r="VSC1" s="170"/>
      <c r="VSD1" s="170"/>
      <c r="VSE1" s="170"/>
      <c r="VSF1" s="170"/>
      <c r="VSG1" s="170"/>
      <c r="VSH1" s="170"/>
      <c r="VSV1" s="169"/>
      <c r="VTG1" s="170"/>
      <c r="VTH1" s="170"/>
      <c r="VTI1" s="170"/>
      <c r="VTJ1" s="170"/>
      <c r="VTK1" s="170"/>
      <c r="VTL1" s="170"/>
      <c r="VTM1" s="170"/>
      <c r="VTN1" s="170"/>
      <c r="VUB1" s="169"/>
      <c r="VUM1" s="170"/>
      <c r="VUN1" s="170"/>
      <c r="VUO1" s="170"/>
      <c r="VUP1" s="170"/>
      <c r="VUQ1" s="170"/>
      <c r="VUR1" s="170"/>
      <c r="VUS1" s="170"/>
      <c r="VUT1" s="170"/>
      <c r="VVH1" s="169"/>
      <c r="VVS1" s="170"/>
      <c r="VVT1" s="170"/>
      <c r="VVU1" s="170"/>
      <c r="VVV1" s="170"/>
      <c r="VVW1" s="170"/>
      <c r="VVX1" s="170"/>
      <c r="VVY1" s="170"/>
      <c r="VVZ1" s="170"/>
      <c r="VWN1" s="169"/>
      <c r="VWY1" s="170"/>
      <c r="VWZ1" s="170"/>
      <c r="VXA1" s="170"/>
      <c r="VXB1" s="170"/>
      <c r="VXC1" s="170"/>
      <c r="VXD1" s="170"/>
      <c r="VXE1" s="170"/>
      <c r="VXF1" s="170"/>
      <c r="VXT1" s="169"/>
      <c r="VYE1" s="170"/>
      <c r="VYF1" s="170"/>
      <c r="VYG1" s="170"/>
      <c r="VYH1" s="170"/>
      <c r="VYI1" s="170"/>
      <c r="VYJ1" s="170"/>
      <c r="VYK1" s="170"/>
      <c r="VYL1" s="170"/>
      <c r="VYZ1" s="169"/>
      <c r="VZK1" s="170"/>
      <c r="VZL1" s="170"/>
      <c r="VZM1" s="170"/>
      <c r="VZN1" s="170"/>
      <c r="VZO1" s="170"/>
      <c r="VZP1" s="170"/>
      <c r="VZQ1" s="170"/>
      <c r="VZR1" s="170"/>
      <c r="WAF1" s="169"/>
      <c r="WAQ1" s="170"/>
      <c r="WAR1" s="170"/>
      <c r="WAS1" s="170"/>
      <c r="WAT1" s="170"/>
      <c r="WAU1" s="170"/>
      <c r="WAV1" s="170"/>
      <c r="WAW1" s="170"/>
      <c r="WAX1" s="170"/>
      <c r="WBL1" s="169"/>
      <c r="WBW1" s="170"/>
      <c r="WBX1" s="170"/>
      <c r="WBY1" s="170"/>
      <c r="WBZ1" s="170"/>
      <c r="WCA1" s="170"/>
      <c r="WCB1" s="170"/>
      <c r="WCC1" s="170"/>
      <c r="WCD1" s="170"/>
      <c r="WCR1" s="169"/>
      <c r="WDC1" s="170"/>
      <c r="WDD1" s="170"/>
      <c r="WDE1" s="170"/>
      <c r="WDF1" s="170"/>
      <c r="WDG1" s="170"/>
      <c r="WDH1" s="170"/>
      <c r="WDI1" s="170"/>
      <c r="WDJ1" s="170"/>
      <c r="WDX1" s="169"/>
      <c r="WEI1" s="170"/>
      <c r="WEJ1" s="170"/>
      <c r="WEK1" s="170"/>
      <c r="WEL1" s="170"/>
      <c r="WEM1" s="170"/>
      <c r="WEN1" s="170"/>
      <c r="WEO1" s="170"/>
      <c r="WEP1" s="170"/>
      <c r="WFD1" s="169"/>
      <c r="WFO1" s="170"/>
      <c r="WFP1" s="170"/>
      <c r="WFQ1" s="170"/>
      <c r="WFR1" s="170"/>
      <c r="WFS1" s="170"/>
      <c r="WFT1" s="170"/>
      <c r="WFU1" s="170"/>
      <c r="WFV1" s="170"/>
      <c r="WGJ1" s="169"/>
      <c r="WGU1" s="170"/>
      <c r="WGV1" s="170"/>
      <c r="WGW1" s="170"/>
      <c r="WGX1" s="170"/>
      <c r="WGY1" s="170"/>
      <c r="WGZ1" s="170"/>
      <c r="WHA1" s="170"/>
      <c r="WHB1" s="170"/>
      <c r="WHP1" s="169"/>
      <c r="WIA1" s="170"/>
      <c r="WIB1" s="170"/>
      <c r="WIC1" s="170"/>
      <c r="WID1" s="170"/>
      <c r="WIE1" s="170"/>
      <c r="WIF1" s="170"/>
      <c r="WIG1" s="170"/>
      <c r="WIH1" s="170"/>
      <c r="WIV1" s="169"/>
      <c r="WJG1" s="170"/>
      <c r="WJH1" s="170"/>
      <c r="WJI1" s="170"/>
      <c r="WJJ1" s="170"/>
      <c r="WJK1" s="170"/>
      <c r="WJL1" s="170"/>
      <c r="WJM1" s="170"/>
      <c r="WJN1" s="170"/>
      <c r="WKB1" s="169"/>
      <c r="WKM1" s="170"/>
      <c r="WKN1" s="170"/>
      <c r="WKO1" s="170"/>
      <c r="WKP1" s="170"/>
      <c r="WKQ1" s="170"/>
      <c r="WKR1" s="170"/>
      <c r="WKS1" s="170"/>
      <c r="WKT1" s="170"/>
      <c r="WLH1" s="169"/>
      <c r="WLS1" s="170"/>
      <c r="WLT1" s="170"/>
      <c r="WLU1" s="170"/>
      <c r="WLV1" s="170"/>
      <c r="WLW1" s="170"/>
      <c r="WLX1" s="170"/>
      <c r="WLY1" s="170"/>
      <c r="WLZ1" s="170"/>
      <c r="WMN1" s="169"/>
      <c r="WMY1" s="170"/>
      <c r="WMZ1" s="170"/>
      <c r="WNA1" s="170"/>
      <c r="WNB1" s="170"/>
      <c r="WNC1" s="170"/>
      <c r="WND1" s="170"/>
      <c r="WNE1" s="170"/>
      <c r="WNF1" s="170"/>
      <c r="WNT1" s="169"/>
      <c r="WOE1" s="170"/>
      <c r="WOF1" s="170"/>
      <c r="WOG1" s="170"/>
      <c r="WOH1" s="170"/>
      <c r="WOI1" s="170"/>
      <c r="WOJ1" s="170"/>
      <c r="WOK1" s="170"/>
      <c r="WOL1" s="170"/>
      <c r="WOZ1" s="169"/>
      <c r="WPK1" s="170"/>
      <c r="WPL1" s="170"/>
      <c r="WPM1" s="170"/>
      <c r="WPN1" s="170"/>
      <c r="WPO1" s="170"/>
      <c r="WPP1" s="170"/>
      <c r="WPQ1" s="170"/>
      <c r="WPR1" s="170"/>
      <c r="WQF1" s="169"/>
      <c r="WQQ1" s="170"/>
      <c r="WQR1" s="170"/>
      <c r="WQS1" s="170"/>
      <c r="WQT1" s="170"/>
      <c r="WQU1" s="170"/>
      <c r="WQV1" s="170"/>
      <c r="WQW1" s="170"/>
      <c r="WQX1" s="170"/>
      <c r="WRL1" s="169"/>
      <c r="WRW1" s="170"/>
      <c r="WRX1" s="170"/>
      <c r="WRY1" s="170"/>
      <c r="WRZ1" s="170"/>
      <c r="WSA1" s="170"/>
      <c r="WSB1" s="170"/>
      <c r="WSC1" s="170"/>
      <c r="WSD1" s="170"/>
      <c r="WSR1" s="169"/>
      <c r="WTC1" s="170"/>
      <c r="WTD1" s="170"/>
      <c r="WTE1" s="170"/>
      <c r="WTF1" s="170"/>
      <c r="WTG1" s="170"/>
      <c r="WTH1" s="170"/>
      <c r="WTI1" s="170"/>
      <c r="WTJ1" s="170"/>
      <c r="WTX1" s="169"/>
      <c r="WUI1" s="170"/>
      <c r="WUJ1" s="170"/>
      <c r="WUK1" s="170"/>
      <c r="WUL1" s="170"/>
      <c r="WUM1" s="170"/>
      <c r="WUN1" s="170"/>
      <c r="WUO1" s="170"/>
      <c r="WUP1" s="170"/>
      <c r="WVD1" s="169"/>
      <c r="WVO1" s="170"/>
      <c r="WVP1" s="170"/>
      <c r="WVQ1" s="170"/>
      <c r="WVR1" s="170"/>
      <c r="WVS1" s="170"/>
      <c r="WVT1" s="170"/>
      <c r="WVU1" s="170"/>
      <c r="WVV1" s="170"/>
      <c r="WWJ1" s="169"/>
      <c r="WWU1" s="170"/>
      <c r="WWV1" s="170"/>
      <c r="WWW1" s="170"/>
      <c r="WWX1" s="170"/>
      <c r="WWY1" s="170"/>
      <c r="WWZ1" s="170"/>
      <c r="WXA1" s="170"/>
      <c r="WXB1" s="170"/>
      <c r="WXP1" s="169"/>
      <c r="WYA1" s="170"/>
      <c r="WYB1" s="170"/>
      <c r="WYC1" s="170"/>
      <c r="WYD1" s="170"/>
      <c r="WYE1" s="170"/>
      <c r="WYF1" s="170"/>
      <c r="WYG1" s="170"/>
      <c r="WYH1" s="170"/>
      <c r="WYV1" s="169"/>
      <c r="WZG1" s="170"/>
      <c r="WZH1" s="170"/>
      <c r="WZI1" s="170"/>
      <c r="WZJ1" s="170"/>
      <c r="WZK1" s="170"/>
      <c r="WZL1" s="170"/>
      <c r="WZM1" s="170"/>
      <c r="WZN1" s="170"/>
      <c r="XAB1" s="169"/>
      <c r="XAM1" s="170"/>
      <c r="XAN1" s="170"/>
      <c r="XAO1" s="170"/>
      <c r="XAP1" s="170"/>
      <c r="XAQ1" s="170"/>
      <c r="XAR1" s="170"/>
      <c r="XAS1" s="170"/>
      <c r="XAT1" s="170"/>
      <c r="XBH1" s="169"/>
      <c r="XBS1" s="170"/>
      <c r="XBT1" s="170"/>
      <c r="XBU1" s="170"/>
      <c r="XBV1" s="170"/>
      <c r="XBW1" s="170"/>
      <c r="XBX1" s="170"/>
      <c r="XBY1" s="170"/>
      <c r="XBZ1" s="170"/>
      <c r="XCN1" s="169"/>
      <c r="XCY1" s="170"/>
      <c r="XCZ1" s="170"/>
      <c r="XDA1" s="170"/>
      <c r="XDB1" s="170"/>
      <c r="XDC1" s="170"/>
      <c r="XDD1" s="170"/>
      <c r="XDE1" s="170"/>
      <c r="XDF1" s="170"/>
      <c r="XDT1" s="169"/>
      <c r="XEE1" s="170"/>
      <c r="XEF1" s="170"/>
      <c r="XEG1" s="170"/>
      <c r="XEH1" s="170"/>
      <c r="XEI1" s="170"/>
      <c r="XEJ1" s="170"/>
      <c r="XEK1" s="170"/>
      <c r="XEL1" s="170"/>
      <c r="XEZ1" s="169"/>
    </row>
    <row r="2" spans="1:1020 1031:2044 2055:3068 3079:4092 4103:5116 5127:6140 6151:7164 7175:8188 8199:9212 9223:10236 10247:11260 11271:12284 12295:13308 13319:14332 14343:15356 15367:16380" s="46" customFormat="1" ht="52.9" customHeight="1" thickBot="1" x14ac:dyDescent="0.3">
      <c r="A2" s="462" t="s">
        <v>0</v>
      </c>
      <c r="B2" s="463"/>
      <c r="C2" s="463"/>
      <c r="D2" s="463"/>
      <c r="E2" s="464"/>
      <c r="F2" s="462" t="s">
        <v>1</v>
      </c>
      <c r="G2" s="463"/>
      <c r="H2" s="464"/>
      <c r="I2" s="166"/>
      <c r="J2" s="462" t="s">
        <v>2</v>
      </c>
      <c r="K2" s="463"/>
      <c r="L2" s="464"/>
      <c r="M2" s="462" t="s">
        <v>506</v>
      </c>
      <c r="N2" s="463"/>
      <c r="O2" s="463"/>
      <c r="P2" s="464"/>
      <c r="Q2" s="246" t="s">
        <v>321</v>
      </c>
      <c r="R2" s="246" t="s">
        <v>273</v>
      </c>
      <c r="S2" s="247" t="s">
        <v>507</v>
      </c>
      <c r="T2" s="167" t="s">
        <v>321</v>
      </c>
      <c r="U2" s="167" t="s">
        <v>273</v>
      </c>
      <c r="V2" s="313" t="s">
        <v>507</v>
      </c>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row>
    <row r="3" spans="1:1020 1031:2044 2055:3068 3079:4092 4103:5116 5127:6140 6151:7164 7175:8188 8199:9212 9223:10236 10247:11260 11271:12284 12295:13308 13319:14332 14343:15356 15367:16380" s="52" customFormat="1" ht="111" thickBot="1" x14ac:dyDescent="0.3">
      <c r="A3" s="47" t="s">
        <v>508</v>
      </c>
      <c r="B3" s="48" t="s">
        <v>569</v>
      </c>
      <c r="C3" s="49" t="s">
        <v>509</v>
      </c>
      <c r="D3" s="49" t="s">
        <v>510</v>
      </c>
      <c r="E3" s="49" t="s">
        <v>537</v>
      </c>
      <c r="F3" s="49" t="s">
        <v>538</v>
      </c>
      <c r="G3" s="50" t="s">
        <v>539</v>
      </c>
      <c r="H3" s="50" t="s">
        <v>540</v>
      </c>
      <c r="I3" s="49" t="s">
        <v>22</v>
      </c>
      <c r="J3" s="49" t="s">
        <v>541</v>
      </c>
      <c r="K3" s="49" t="s">
        <v>27</v>
      </c>
      <c r="L3" s="49" t="s">
        <v>28</v>
      </c>
      <c r="M3" s="49" t="s">
        <v>542</v>
      </c>
      <c r="N3" s="49" t="s">
        <v>543</v>
      </c>
      <c r="O3" s="49" t="s">
        <v>544</v>
      </c>
      <c r="P3" s="49" t="s">
        <v>545</v>
      </c>
      <c r="Q3" s="185" t="s">
        <v>699</v>
      </c>
      <c r="R3" s="185" t="s">
        <v>275</v>
      </c>
      <c r="S3" s="186" t="s">
        <v>546</v>
      </c>
      <c r="T3" s="51" t="s">
        <v>803</v>
      </c>
      <c r="U3" s="51" t="s">
        <v>275</v>
      </c>
      <c r="V3" s="314" t="s">
        <v>546</v>
      </c>
    </row>
    <row r="4" spans="1:1020 1031:2044 2055:3068 3079:4092 4103:5116 5127:6140 6151:7164 7175:8188 8199:9212 9223:10236 10247:11260 11271:12284 12295:13308 13319:14332 14343:15356 15367:16380" s="57" customFormat="1" ht="142.15" customHeight="1" thickBot="1" x14ac:dyDescent="0.3">
      <c r="A4" s="424" t="s">
        <v>462</v>
      </c>
      <c r="B4" s="455">
        <v>1</v>
      </c>
      <c r="C4" s="427" t="s">
        <v>635</v>
      </c>
      <c r="D4" s="381" t="s">
        <v>512</v>
      </c>
      <c r="E4" s="381" t="s">
        <v>511</v>
      </c>
      <c r="F4" s="447" t="s">
        <v>441</v>
      </c>
      <c r="G4" s="447" t="s">
        <v>442</v>
      </c>
      <c r="H4" s="447">
        <v>30</v>
      </c>
      <c r="I4" s="447" t="s">
        <v>443</v>
      </c>
      <c r="J4" s="53" t="s">
        <v>76</v>
      </c>
      <c r="K4" s="450" t="s">
        <v>443</v>
      </c>
      <c r="L4" s="447" t="s">
        <v>44</v>
      </c>
      <c r="M4" s="54" t="s">
        <v>556</v>
      </c>
      <c r="N4" s="53" t="s">
        <v>418</v>
      </c>
      <c r="O4" s="55" t="s">
        <v>87</v>
      </c>
      <c r="P4" s="53" t="s">
        <v>416</v>
      </c>
      <c r="Q4" s="187">
        <v>1</v>
      </c>
      <c r="R4" s="188" t="s">
        <v>1007</v>
      </c>
      <c r="S4" s="189" t="s">
        <v>700</v>
      </c>
      <c r="T4" s="248">
        <v>1</v>
      </c>
      <c r="U4" s="165" t="s">
        <v>1008</v>
      </c>
      <c r="V4" s="315" t="s">
        <v>919</v>
      </c>
    </row>
    <row r="5" spans="1:1020 1031:2044 2055:3068 3079:4092 4103:5116 5127:6140 6151:7164 7175:8188 8199:9212 9223:10236 10247:11260 11271:12284 12295:13308 13319:14332 14343:15356 15367:16380" s="57" customFormat="1" ht="102.6" customHeight="1" thickBot="1" x14ac:dyDescent="0.3">
      <c r="A5" s="425"/>
      <c r="B5" s="455"/>
      <c r="C5" s="435"/>
      <c r="D5" s="410"/>
      <c r="E5" s="410"/>
      <c r="F5" s="448"/>
      <c r="G5" s="448"/>
      <c r="H5" s="448"/>
      <c r="I5" s="448"/>
      <c r="J5" s="58" t="s">
        <v>454</v>
      </c>
      <c r="K5" s="451"/>
      <c r="L5" s="448"/>
      <c r="M5" s="59" t="s">
        <v>518</v>
      </c>
      <c r="N5" s="58" t="s">
        <v>515</v>
      </c>
      <c r="O5" s="55" t="s">
        <v>87</v>
      </c>
      <c r="P5" s="58" t="s">
        <v>517</v>
      </c>
      <c r="Q5" s="190">
        <v>1</v>
      </c>
      <c r="R5" s="191" t="s">
        <v>802</v>
      </c>
      <c r="S5" s="192" t="s">
        <v>701</v>
      </c>
      <c r="T5" s="248">
        <v>1</v>
      </c>
      <c r="U5" s="58" t="s">
        <v>853</v>
      </c>
      <c r="V5" s="316" t="s">
        <v>919</v>
      </c>
    </row>
    <row r="6" spans="1:1020 1031:2044 2055:3068 3079:4092 4103:5116 5127:6140 6151:7164 7175:8188 8199:9212 9223:10236 10247:11260 11271:12284 12295:13308 13319:14332 14343:15356 15367:16380" s="57" customFormat="1" ht="120.75" thickBot="1" x14ac:dyDescent="0.3">
      <c r="A6" s="425"/>
      <c r="B6" s="455"/>
      <c r="C6" s="428"/>
      <c r="D6" s="382"/>
      <c r="E6" s="382"/>
      <c r="F6" s="449"/>
      <c r="G6" s="449"/>
      <c r="H6" s="449"/>
      <c r="I6" s="449"/>
      <c r="J6" s="61" t="s">
        <v>514</v>
      </c>
      <c r="K6" s="452"/>
      <c r="L6" s="449"/>
      <c r="M6" s="62" t="s">
        <v>513</v>
      </c>
      <c r="N6" s="61" t="s">
        <v>516</v>
      </c>
      <c r="O6" s="55" t="s">
        <v>87</v>
      </c>
      <c r="P6" s="61" t="s">
        <v>547</v>
      </c>
      <c r="Q6" s="201">
        <v>1</v>
      </c>
      <c r="R6" s="194" t="s">
        <v>789</v>
      </c>
      <c r="S6" s="195" t="s">
        <v>656</v>
      </c>
      <c r="T6" s="248">
        <v>1</v>
      </c>
      <c r="U6" s="61" t="s">
        <v>789</v>
      </c>
      <c r="V6" s="317" t="s">
        <v>919</v>
      </c>
    </row>
    <row r="7" spans="1:1020 1031:2044 2055:3068 3079:4092 4103:5116 5127:6140 6151:7164 7175:8188 8199:9212 9223:10236 10247:11260 11271:12284 12295:13308 13319:14332 14343:15356 15367:16380" s="57" customFormat="1" ht="210.75" thickBot="1" x14ac:dyDescent="0.3">
      <c r="A7" s="425"/>
      <c r="B7" s="455">
        <v>2</v>
      </c>
      <c r="C7" s="427" t="s">
        <v>519</v>
      </c>
      <c r="D7" s="381" t="s">
        <v>78</v>
      </c>
      <c r="E7" s="381" t="s">
        <v>548</v>
      </c>
      <c r="F7" s="417" t="s">
        <v>444</v>
      </c>
      <c r="G7" s="417" t="s">
        <v>445</v>
      </c>
      <c r="H7" s="417">
        <v>40</v>
      </c>
      <c r="I7" s="417" t="s">
        <v>443</v>
      </c>
      <c r="J7" s="64" t="s">
        <v>790</v>
      </c>
      <c r="K7" s="417" t="s">
        <v>443</v>
      </c>
      <c r="L7" s="417" t="s">
        <v>44</v>
      </c>
      <c r="M7" s="65" t="s">
        <v>555</v>
      </c>
      <c r="N7" s="64" t="s">
        <v>417</v>
      </c>
      <c r="O7" s="66" t="s">
        <v>520</v>
      </c>
      <c r="P7" s="64" t="s">
        <v>705</v>
      </c>
      <c r="Q7" s="196">
        <v>0</v>
      </c>
      <c r="R7" s="197" t="s">
        <v>703</v>
      </c>
      <c r="S7" s="198" t="s">
        <v>704</v>
      </c>
      <c r="T7" s="249">
        <v>1</v>
      </c>
      <c r="U7" s="64" t="s">
        <v>938</v>
      </c>
      <c r="V7" s="254" t="s">
        <v>855</v>
      </c>
    </row>
    <row r="8" spans="1:1020 1031:2044 2055:3068 3079:4092 4103:5116 5127:6140 6151:7164 7175:8188 8199:9212 9223:10236 10247:11260 11271:12284 12295:13308 13319:14332 14343:15356 15367:16380" s="57" customFormat="1" ht="115.15" customHeight="1" thickBot="1" x14ac:dyDescent="0.3">
      <c r="A8" s="425"/>
      <c r="B8" s="455"/>
      <c r="C8" s="435"/>
      <c r="D8" s="410"/>
      <c r="E8" s="410"/>
      <c r="F8" s="419"/>
      <c r="G8" s="419"/>
      <c r="H8" s="419"/>
      <c r="I8" s="419"/>
      <c r="J8" s="58" t="s">
        <v>455</v>
      </c>
      <c r="K8" s="419"/>
      <c r="L8" s="419"/>
      <c r="M8" s="59" t="s">
        <v>521</v>
      </c>
      <c r="N8" s="58" t="s">
        <v>418</v>
      </c>
      <c r="O8" s="68"/>
      <c r="P8" s="58" t="s">
        <v>522</v>
      </c>
      <c r="Q8" s="187">
        <v>0</v>
      </c>
      <c r="R8" s="188" t="s">
        <v>703</v>
      </c>
      <c r="S8" s="192" t="s">
        <v>659</v>
      </c>
      <c r="T8" s="248">
        <v>1</v>
      </c>
      <c r="U8" s="53" t="s">
        <v>856</v>
      </c>
      <c r="V8" s="316" t="s">
        <v>857</v>
      </c>
    </row>
    <row r="9" spans="1:1020 1031:2044 2055:3068 3079:4092 4103:5116 5127:6140 6151:7164 7175:8188 8199:9212 9223:10236 10247:11260 11271:12284 12295:13308 13319:14332 14343:15356 15367:16380" s="57" customFormat="1" ht="90.75" thickBot="1" x14ac:dyDescent="0.3">
      <c r="A9" s="425"/>
      <c r="B9" s="455"/>
      <c r="C9" s="435"/>
      <c r="D9" s="410"/>
      <c r="E9" s="410"/>
      <c r="F9" s="419"/>
      <c r="G9" s="419"/>
      <c r="H9" s="419"/>
      <c r="I9" s="419"/>
      <c r="J9" s="58" t="s">
        <v>77</v>
      </c>
      <c r="K9" s="419"/>
      <c r="L9" s="419"/>
      <c r="M9" s="59" t="s">
        <v>706</v>
      </c>
      <c r="N9" s="58" t="s">
        <v>549</v>
      </c>
      <c r="O9" s="68"/>
      <c r="P9" s="58" t="s">
        <v>419</v>
      </c>
      <c r="Q9" s="190">
        <v>1</v>
      </c>
      <c r="R9" s="191" t="s">
        <v>658</v>
      </c>
      <c r="S9" s="192" t="s">
        <v>660</v>
      </c>
      <c r="T9" s="250">
        <v>1</v>
      </c>
      <c r="U9" s="58" t="s">
        <v>658</v>
      </c>
      <c r="V9" s="316" t="s">
        <v>928</v>
      </c>
    </row>
    <row r="10" spans="1:1020 1031:2044 2055:3068 3079:4092 4103:5116 5127:6140 6151:7164 7175:8188 8199:9212 9223:10236 10247:11260 11271:12284 12295:13308 13319:14332 14343:15356 15367:16380" s="57" customFormat="1" ht="120.75" thickBot="1" x14ac:dyDescent="0.3">
      <c r="A10" s="425"/>
      <c r="B10" s="455"/>
      <c r="C10" s="428"/>
      <c r="D10" s="382"/>
      <c r="E10" s="382"/>
      <c r="F10" s="418"/>
      <c r="G10" s="418"/>
      <c r="H10" s="418"/>
      <c r="I10" s="418"/>
      <c r="J10" s="61" t="s">
        <v>523</v>
      </c>
      <c r="K10" s="418"/>
      <c r="L10" s="418"/>
      <c r="M10" s="62" t="s">
        <v>420</v>
      </c>
      <c r="N10" s="61" t="s">
        <v>421</v>
      </c>
      <c r="O10" s="63"/>
      <c r="P10" s="61" t="s">
        <v>422</v>
      </c>
      <c r="Q10" s="193" t="s">
        <v>657</v>
      </c>
      <c r="R10" s="194" t="s">
        <v>702</v>
      </c>
      <c r="S10" s="195" t="s">
        <v>656</v>
      </c>
      <c r="T10" s="251">
        <v>1</v>
      </c>
      <c r="U10" s="61" t="s">
        <v>702</v>
      </c>
      <c r="V10" s="317" t="s">
        <v>854</v>
      </c>
    </row>
    <row r="11" spans="1:1020 1031:2044 2055:3068 3079:4092 4103:5116 5127:6140 6151:7164 7175:8188 8199:9212 9223:10236 10247:11260 11271:12284 12295:13308 13319:14332 14343:15356 15367:16380" s="57" customFormat="1" ht="195.75" thickBot="1" x14ac:dyDescent="0.3">
      <c r="A11" s="425"/>
      <c r="B11" s="455">
        <v>3</v>
      </c>
      <c r="C11" s="427" t="s">
        <v>456</v>
      </c>
      <c r="D11" s="381" t="s">
        <v>457</v>
      </c>
      <c r="E11" s="381" t="s">
        <v>75</v>
      </c>
      <c r="F11" s="447" t="s">
        <v>444</v>
      </c>
      <c r="G11" s="447" t="s">
        <v>445</v>
      </c>
      <c r="H11" s="447">
        <v>40</v>
      </c>
      <c r="I11" s="447" t="s">
        <v>443</v>
      </c>
      <c r="J11" s="64" t="s">
        <v>791</v>
      </c>
      <c r="K11" s="447" t="s">
        <v>443</v>
      </c>
      <c r="L11" s="447" t="s">
        <v>44</v>
      </c>
      <c r="M11" s="65" t="s">
        <v>557</v>
      </c>
      <c r="N11" s="381" t="s">
        <v>423</v>
      </c>
      <c r="O11" s="66" t="s">
        <v>558</v>
      </c>
      <c r="P11" s="64" t="s">
        <v>570</v>
      </c>
      <c r="Q11" s="196">
        <v>1</v>
      </c>
      <c r="R11" s="197" t="s">
        <v>707</v>
      </c>
      <c r="S11" s="199" t="s">
        <v>708</v>
      </c>
      <c r="T11" s="67" t="s">
        <v>886</v>
      </c>
      <c r="U11" s="64" t="s">
        <v>939</v>
      </c>
      <c r="V11" s="318"/>
    </row>
    <row r="12" spans="1:1020 1031:2044 2055:3068 3079:4092 4103:5116 5127:6140 6151:7164 7175:8188 8199:9212 9223:10236 10247:11260 11271:12284 12295:13308 13319:14332 14343:15356 15367:16380" s="57" customFormat="1" ht="135.75" thickBot="1" x14ac:dyDescent="0.3">
      <c r="A12" s="425"/>
      <c r="B12" s="455"/>
      <c r="C12" s="435"/>
      <c r="D12" s="410"/>
      <c r="E12" s="410"/>
      <c r="F12" s="448"/>
      <c r="G12" s="448"/>
      <c r="H12" s="448"/>
      <c r="I12" s="448"/>
      <c r="J12" s="58" t="s">
        <v>458</v>
      </c>
      <c r="K12" s="448"/>
      <c r="L12" s="448"/>
      <c r="M12" s="59" t="s">
        <v>559</v>
      </c>
      <c r="N12" s="410"/>
      <c r="O12" s="68" t="s">
        <v>424</v>
      </c>
      <c r="P12" s="58" t="s">
        <v>459</v>
      </c>
      <c r="Q12" s="187">
        <v>1</v>
      </c>
      <c r="R12" s="188" t="s">
        <v>661</v>
      </c>
      <c r="S12" s="200" t="s">
        <v>709</v>
      </c>
      <c r="T12" s="56">
        <v>1</v>
      </c>
      <c r="U12" s="53" t="s">
        <v>940</v>
      </c>
      <c r="V12" s="319" t="s">
        <v>941</v>
      </c>
    </row>
    <row r="13" spans="1:1020 1031:2044 2055:3068 3079:4092 4103:5116 5127:6140 6151:7164 7175:8188 8199:9212 9223:10236 10247:11260 11271:12284 12295:13308 13319:14332 14343:15356 15367:16380" s="57" customFormat="1" ht="90.6" customHeight="1" thickBot="1" x14ac:dyDescent="0.3">
      <c r="A13" s="425"/>
      <c r="B13" s="455"/>
      <c r="C13" s="428"/>
      <c r="D13" s="382"/>
      <c r="E13" s="382"/>
      <c r="F13" s="449"/>
      <c r="G13" s="449"/>
      <c r="H13" s="449"/>
      <c r="I13" s="449"/>
      <c r="J13" s="61" t="s">
        <v>460</v>
      </c>
      <c r="K13" s="449"/>
      <c r="L13" s="449"/>
      <c r="M13" s="62" t="s">
        <v>425</v>
      </c>
      <c r="N13" s="382"/>
      <c r="O13" s="63" t="s">
        <v>426</v>
      </c>
      <c r="P13" s="61" t="s">
        <v>461</v>
      </c>
      <c r="Q13" s="201">
        <v>1</v>
      </c>
      <c r="R13" s="194" t="s">
        <v>710</v>
      </c>
      <c r="S13" s="202" t="s">
        <v>711</v>
      </c>
      <c r="T13" s="69">
        <v>1</v>
      </c>
      <c r="U13" s="61" t="s">
        <v>942</v>
      </c>
      <c r="V13" s="320" t="s">
        <v>943</v>
      </c>
    </row>
    <row r="14" spans="1:1020 1031:2044 2055:3068 3079:4092 4103:5116 5127:6140 6151:7164 7175:8188 8199:9212 9223:10236 10247:11260 11271:12284 12295:13308 13319:14332 14343:15356 15367:16380" s="72" customFormat="1" ht="120.75" thickBot="1" x14ac:dyDescent="0.3">
      <c r="A14" s="425"/>
      <c r="B14" s="455">
        <v>4</v>
      </c>
      <c r="C14" s="427" t="s">
        <v>463</v>
      </c>
      <c r="D14" s="381" t="s">
        <v>80</v>
      </c>
      <c r="E14" s="381" t="s">
        <v>81</v>
      </c>
      <c r="F14" s="413" t="s">
        <v>271</v>
      </c>
      <c r="G14" s="413" t="s">
        <v>445</v>
      </c>
      <c r="H14" s="413">
        <v>20</v>
      </c>
      <c r="I14" s="413" t="s">
        <v>446</v>
      </c>
      <c r="J14" s="64" t="s">
        <v>82</v>
      </c>
      <c r="K14" s="413" t="s">
        <v>446</v>
      </c>
      <c r="L14" s="413" t="s">
        <v>44</v>
      </c>
      <c r="M14" s="65" t="s">
        <v>464</v>
      </c>
      <c r="N14" s="381" t="s">
        <v>465</v>
      </c>
      <c r="O14" s="66" t="s">
        <v>427</v>
      </c>
      <c r="P14" s="64" t="s">
        <v>466</v>
      </c>
      <c r="Q14" s="203">
        <v>1</v>
      </c>
      <c r="R14" s="204" t="s">
        <v>713</v>
      </c>
      <c r="S14" s="199" t="s">
        <v>712</v>
      </c>
      <c r="T14" s="70">
        <v>1</v>
      </c>
      <c r="U14" s="71" t="s">
        <v>858</v>
      </c>
      <c r="V14" s="252" t="s">
        <v>944</v>
      </c>
    </row>
    <row r="15" spans="1:1020 1031:2044 2055:3068 3079:4092 4103:5116 5127:6140 6151:7164 7175:8188 8199:9212 9223:10236 10247:11260 11271:12284 12295:13308 13319:14332 14343:15356 15367:16380" s="72" customFormat="1" ht="83.45" customHeight="1" thickBot="1" x14ac:dyDescent="0.3">
      <c r="A15" s="425"/>
      <c r="B15" s="455"/>
      <c r="C15" s="435"/>
      <c r="D15" s="410"/>
      <c r="E15" s="410"/>
      <c r="F15" s="420"/>
      <c r="G15" s="420"/>
      <c r="H15" s="420"/>
      <c r="I15" s="420"/>
      <c r="J15" s="58" t="s">
        <v>83</v>
      </c>
      <c r="K15" s="420"/>
      <c r="L15" s="420"/>
      <c r="M15" s="59" t="s">
        <v>467</v>
      </c>
      <c r="N15" s="410"/>
      <c r="O15" s="55" t="s">
        <v>428</v>
      </c>
      <c r="P15" s="58" t="s">
        <v>84</v>
      </c>
      <c r="Q15" s="205">
        <v>1</v>
      </c>
      <c r="R15" s="191" t="s">
        <v>714</v>
      </c>
      <c r="S15" s="206" t="s">
        <v>716</v>
      </c>
      <c r="T15" s="73">
        <v>1</v>
      </c>
      <c r="U15" s="58" t="s">
        <v>859</v>
      </c>
      <c r="V15" s="321" t="s">
        <v>945</v>
      </c>
    </row>
    <row r="16" spans="1:1020 1031:2044 2055:3068 3079:4092 4103:5116 5127:6140 6151:7164 7175:8188 8199:9212 9223:10236 10247:11260 11271:12284 12295:13308 13319:14332 14343:15356 15367:16380" s="72" customFormat="1" ht="87.6" customHeight="1" thickBot="1" x14ac:dyDescent="0.3">
      <c r="A16" s="425"/>
      <c r="B16" s="455"/>
      <c r="C16" s="428"/>
      <c r="D16" s="382"/>
      <c r="E16" s="382"/>
      <c r="F16" s="414"/>
      <c r="G16" s="414"/>
      <c r="H16" s="414"/>
      <c r="I16" s="414"/>
      <c r="J16" s="61" t="s">
        <v>468</v>
      </c>
      <c r="K16" s="414"/>
      <c r="L16" s="414"/>
      <c r="M16" s="62" t="s">
        <v>85</v>
      </c>
      <c r="N16" s="382"/>
      <c r="O16" s="74" t="s">
        <v>429</v>
      </c>
      <c r="P16" s="61" t="s">
        <v>86</v>
      </c>
      <c r="Q16" s="205">
        <v>1</v>
      </c>
      <c r="R16" s="194" t="s">
        <v>715</v>
      </c>
      <c r="S16" s="202" t="s">
        <v>693</v>
      </c>
      <c r="T16" s="73">
        <v>1</v>
      </c>
      <c r="U16" s="61" t="s">
        <v>860</v>
      </c>
      <c r="V16" s="320" t="s">
        <v>861</v>
      </c>
    </row>
    <row r="17" spans="1:22" s="72" customFormat="1" ht="116.45" customHeight="1" thickBot="1" x14ac:dyDescent="0.3">
      <c r="A17" s="425"/>
      <c r="B17" s="455">
        <v>5</v>
      </c>
      <c r="C17" s="427" t="s">
        <v>560</v>
      </c>
      <c r="D17" s="381" t="s">
        <v>469</v>
      </c>
      <c r="E17" s="64" t="s">
        <v>470</v>
      </c>
      <c r="F17" s="413" t="s">
        <v>271</v>
      </c>
      <c r="G17" s="413" t="s">
        <v>445</v>
      </c>
      <c r="H17" s="413">
        <v>20</v>
      </c>
      <c r="I17" s="413" t="s">
        <v>446</v>
      </c>
      <c r="J17" s="64" t="s">
        <v>471</v>
      </c>
      <c r="K17" s="413" t="s">
        <v>448</v>
      </c>
      <c r="L17" s="413" t="s">
        <v>44</v>
      </c>
      <c r="M17" s="65" t="s">
        <v>472</v>
      </c>
      <c r="N17" s="64" t="s">
        <v>473</v>
      </c>
      <c r="O17" s="66" t="s">
        <v>87</v>
      </c>
      <c r="P17" s="64" t="s">
        <v>430</v>
      </c>
      <c r="Q17" s="196">
        <v>1</v>
      </c>
      <c r="R17" s="191" t="s">
        <v>695</v>
      </c>
      <c r="S17" s="199" t="s">
        <v>694</v>
      </c>
      <c r="T17" s="67">
        <v>1</v>
      </c>
      <c r="U17" s="58" t="s">
        <v>946</v>
      </c>
      <c r="V17" s="322" t="s">
        <v>862</v>
      </c>
    </row>
    <row r="18" spans="1:22" s="72" customFormat="1" ht="246.6" customHeight="1" thickBot="1" x14ac:dyDescent="0.3">
      <c r="A18" s="425"/>
      <c r="B18" s="455"/>
      <c r="C18" s="435"/>
      <c r="D18" s="410"/>
      <c r="E18" s="445" t="s">
        <v>88</v>
      </c>
      <c r="F18" s="420"/>
      <c r="G18" s="420"/>
      <c r="H18" s="420"/>
      <c r="I18" s="420"/>
      <c r="J18" s="58" t="s">
        <v>792</v>
      </c>
      <c r="K18" s="420"/>
      <c r="L18" s="420"/>
      <c r="M18" s="59" t="s">
        <v>721</v>
      </c>
      <c r="N18" s="445" t="s">
        <v>431</v>
      </c>
      <c r="O18" s="68" t="s">
        <v>636</v>
      </c>
      <c r="P18" s="58" t="s">
        <v>474</v>
      </c>
      <c r="Q18" s="190">
        <v>1</v>
      </c>
      <c r="R18" s="191" t="s">
        <v>723</v>
      </c>
      <c r="S18" s="206" t="s">
        <v>717</v>
      </c>
      <c r="T18" s="250">
        <v>1</v>
      </c>
      <c r="U18" s="58" t="s">
        <v>947</v>
      </c>
      <c r="V18" s="321" t="s">
        <v>948</v>
      </c>
    </row>
    <row r="19" spans="1:22" s="72" customFormat="1" ht="60.75" thickBot="1" x14ac:dyDescent="0.3">
      <c r="A19" s="425"/>
      <c r="B19" s="455"/>
      <c r="C19" s="435"/>
      <c r="D19" s="410"/>
      <c r="E19" s="446"/>
      <c r="F19" s="420"/>
      <c r="G19" s="420"/>
      <c r="H19" s="420"/>
      <c r="I19" s="420"/>
      <c r="J19" s="58" t="s">
        <v>89</v>
      </c>
      <c r="K19" s="420"/>
      <c r="L19" s="420"/>
      <c r="M19" s="59" t="s">
        <v>475</v>
      </c>
      <c r="N19" s="410"/>
      <c r="O19" s="68" t="s">
        <v>778</v>
      </c>
      <c r="P19" s="58" t="s">
        <v>476</v>
      </c>
      <c r="Q19" s="190">
        <v>1</v>
      </c>
      <c r="R19" s="191" t="s">
        <v>650</v>
      </c>
      <c r="S19" s="206" t="s">
        <v>718</v>
      </c>
      <c r="T19" s="250">
        <v>1</v>
      </c>
      <c r="U19" s="58" t="s">
        <v>863</v>
      </c>
      <c r="V19" s="321" t="s">
        <v>650</v>
      </c>
    </row>
    <row r="20" spans="1:22" s="72" customFormat="1" ht="131.44999999999999" customHeight="1" thickBot="1" x14ac:dyDescent="0.3">
      <c r="A20" s="425"/>
      <c r="B20" s="455"/>
      <c r="C20" s="428"/>
      <c r="D20" s="382"/>
      <c r="E20" s="61" t="s">
        <v>90</v>
      </c>
      <c r="F20" s="414"/>
      <c r="G20" s="414"/>
      <c r="H20" s="414"/>
      <c r="I20" s="414"/>
      <c r="J20" s="61" t="s">
        <v>91</v>
      </c>
      <c r="K20" s="414"/>
      <c r="L20" s="414"/>
      <c r="M20" s="62" t="s">
        <v>720</v>
      </c>
      <c r="N20" s="382"/>
      <c r="O20" s="63" t="s">
        <v>779</v>
      </c>
      <c r="P20" s="61" t="s">
        <v>477</v>
      </c>
      <c r="Q20" s="190">
        <v>1</v>
      </c>
      <c r="R20" s="191" t="s">
        <v>722</v>
      </c>
      <c r="S20" s="202" t="s">
        <v>719</v>
      </c>
      <c r="T20" s="250">
        <v>1</v>
      </c>
      <c r="U20" s="58" t="s">
        <v>949</v>
      </c>
      <c r="V20" s="320" t="s">
        <v>864</v>
      </c>
    </row>
    <row r="21" spans="1:22" s="72" customFormat="1" ht="75.75" thickBot="1" x14ac:dyDescent="0.3">
      <c r="A21" s="425"/>
      <c r="B21" s="455">
        <v>6</v>
      </c>
      <c r="C21" s="465" t="s">
        <v>527</v>
      </c>
      <c r="D21" s="381" t="s">
        <v>92</v>
      </c>
      <c r="E21" s="468" t="s">
        <v>479</v>
      </c>
      <c r="F21" s="413" t="s">
        <v>271</v>
      </c>
      <c r="G21" s="413" t="s">
        <v>447</v>
      </c>
      <c r="H21" s="413">
        <v>5</v>
      </c>
      <c r="I21" s="413" t="s">
        <v>448</v>
      </c>
      <c r="J21" s="64" t="s">
        <v>590</v>
      </c>
      <c r="K21" s="413" t="s">
        <v>448</v>
      </c>
      <c r="L21" s="413" t="s">
        <v>44</v>
      </c>
      <c r="M21" s="75" t="s">
        <v>480</v>
      </c>
      <c r="N21" s="64" t="s">
        <v>93</v>
      </c>
      <c r="O21" s="76">
        <v>44650</v>
      </c>
      <c r="P21" s="64" t="s">
        <v>724</v>
      </c>
      <c r="Q21" s="196">
        <v>1</v>
      </c>
      <c r="R21" s="197" t="s">
        <v>725</v>
      </c>
      <c r="S21" s="199" t="s">
        <v>662</v>
      </c>
      <c r="T21" s="249">
        <v>1</v>
      </c>
      <c r="U21" s="64" t="s">
        <v>865</v>
      </c>
      <c r="V21" s="322" t="s">
        <v>866</v>
      </c>
    </row>
    <row r="22" spans="1:22" s="72" customFormat="1" ht="75.75" thickBot="1" x14ac:dyDescent="0.3">
      <c r="A22" s="425"/>
      <c r="B22" s="455"/>
      <c r="C22" s="466"/>
      <c r="D22" s="410"/>
      <c r="E22" s="469"/>
      <c r="F22" s="420"/>
      <c r="G22" s="420"/>
      <c r="H22" s="420"/>
      <c r="I22" s="420"/>
      <c r="J22" s="58" t="s">
        <v>591</v>
      </c>
      <c r="K22" s="420"/>
      <c r="L22" s="420"/>
      <c r="M22" s="77" t="s">
        <v>524</v>
      </c>
      <c r="N22" s="58" t="s">
        <v>94</v>
      </c>
      <c r="O22" s="78">
        <v>44772</v>
      </c>
      <c r="P22" s="58" t="s">
        <v>727</v>
      </c>
      <c r="Q22" s="190">
        <v>0</v>
      </c>
      <c r="R22" s="191"/>
      <c r="S22" s="206" t="s">
        <v>726</v>
      </c>
      <c r="T22" s="60"/>
      <c r="U22" s="58" t="s">
        <v>867</v>
      </c>
      <c r="V22" s="321" t="s">
        <v>868</v>
      </c>
    </row>
    <row r="23" spans="1:22" s="72" customFormat="1" ht="45.75" thickBot="1" x14ac:dyDescent="0.3">
      <c r="A23" s="425"/>
      <c r="B23" s="455"/>
      <c r="C23" s="466"/>
      <c r="D23" s="410"/>
      <c r="E23" s="469"/>
      <c r="F23" s="420"/>
      <c r="G23" s="420"/>
      <c r="H23" s="420"/>
      <c r="I23" s="420"/>
      <c r="J23" s="58" t="s">
        <v>592</v>
      </c>
      <c r="K23" s="420"/>
      <c r="L23" s="420"/>
      <c r="M23" s="77" t="s">
        <v>525</v>
      </c>
      <c r="N23" s="58" t="s">
        <v>94</v>
      </c>
      <c r="O23" s="78" t="s">
        <v>432</v>
      </c>
      <c r="P23" s="58" t="s">
        <v>433</v>
      </c>
      <c r="Q23" s="190">
        <v>0</v>
      </c>
      <c r="R23" s="191"/>
      <c r="S23" s="206" t="s">
        <v>726</v>
      </c>
      <c r="T23" s="60">
        <v>0</v>
      </c>
      <c r="U23" s="58" t="s">
        <v>950</v>
      </c>
      <c r="V23" s="323" t="s">
        <v>951</v>
      </c>
    </row>
    <row r="24" spans="1:22" s="72" customFormat="1" ht="100.15" customHeight="1" thickBot="1" x14ac:dyDescent="0.3">
      <c r="A24" s="425"/>
      <c r="B24" s="455"/>
      <c r="C24" s="467"/>
      <c r="D24" s="382"/>
      <c r="E24" s="470"/>
      <c r="F24" s="414"/>
      <c r="G24" s="414"/>
      <c r="H24" s="414"/>
      <c r="I24" s="414"/>
      <c r="J24" s="61" t="s">
        <v>593</v>
      </c>
      <c r="K24" s="414"/>
      <c r="L24" s="414"/>
      <c r="M24" s="79" t="s">
        <v>526</v>
      </c>
      <c r="N24" s="61" t="s">
        <v>434</v>
      </c>
      <c r="O24" s="80">
        <v>44864</v>
      </c>
      <c r="P24" s="61" t="s">
        <v>637</v>
      </c>
      <c r="Q24" s="190">
        <v>0</v>
      </c>
      <c r="R24" s="194"/>
      <c r="S24" s="206" t="s">
        <v>726</v>
      </c>
      <c r="T24" s="60"/>
      <c r="U24" s="61" t="s">
        <v>726</v>
      </c>
      <c r="V24" s="323" t="s">
        <v>920</v>
      </c>
    </row>
    <row r="25" spans="1:22" s="72" customFormat="1" ht="75.75" thickBot="1" x14ac:dyDescent="0.3">
      <c r="A25" s="425"/>
      <c r="B25" s="455">
        <v>7</v>
      </c>
      <c r="C25" s="427" t="s">
        <v>107</v>
      </c>
      <c r="D25" s="456" t="s">
        <v>108</v>
      </c>
      <c r="E25" s="459" t="s">
        <v>494</v>
      </c>
      <c r="F25" s="413" t="s">
        <v>271</v>
      </c>
      <c r="G25" s="413" t="s">
        <v>445</v>
      </c>
      <c r="H25" s="413">
        <v>20</v>
      </c>
      <c r="I25" s="413" t="s">
        <v>446</v>
      </c>
      <c r="J25" s="64" t="s">
        <v>495</v>
      </c>
      <c r="K25" s="413" t="s">
        <v>446</v>
      </c>
      <c r="L25" s="413" t="s">
        <v>44</v>
      </c>
      <c r="M25" s="75" t="s">
        <v>496</v>
      </c>
      <c r="N25" s="64" t="s">
        <v>497</v>
      </c>
      <c r="O25" s="66" t="s">
        <v>87</v>
      </c>
      <c r="P25" s="64" t="s">
        <v>498</v>
      </c>
      <c r="Q25" s="196" t="s">
        <v>958</v>
      </c>
      <c r="R25" s="197"/>
      <c r="S25" s="199" t="s">
        <v>728</v>
      </c>
      <c r="T25" s="67">
        <v>1</v>
      </c>
      <c r="U25" s="64" t="s">
        <v>953</v>
      </c>
      <c r="V25" s="322" t="s">
        <v>952</v>
      </c>
    </row>
    <row r="26" spans="1:22" s="72" customFormat="1" ht="30.75" thickBot="1" x14ac:dyDescent="0.3">
      <c r="A26" s="425"/>
      <c r="B26" s="455"/>
      <c r="C26" s="435"/>
      <c r="D26" s="457"/>
      <c r="E26" s="460"/>
      <c r="F26" s="420"/>
      <c r="G26" s="420"/>
      <c r="H26" s="420"/>
      <c r="I26" s="420"/>
      <c r="J26" s="58" t="s">
        <v>499</v>
      </c>
      <c r="K26" s="420"/>
      <c r="L26" s="420"/>
      <c r="M26" s="77" t="s">
        <v>438</v>
      </c>
      <c r="N26" s="58" t="s">
        <v>500</v>
      </c>
      <c r="O26" s="68" t="s">
        <v>87</v>
      </c>
      <c r="P26" s="58" t="s">
        <v>439</v>
      </c>
      <c r="Q26" s="190">
        <v>1</v>
      </c>
      <c r="R26" s="191"/>
      <c r="S26" s="206" t="s">
        <v>729</v>
      </c>
      <c r="T26" s="60">
        <v>1</v>
      </c>
      <c r="U26" s="58" t="s">
        <v>954</v>
      </c>
      <c r="V26" s="324" t="s">
        <v>955</v>
      </c>
    </row>
    <row r="27" spans="1:22" s="72" customFormat="1" ht="45.75" thickBot="1" x14ac:dyDescent="0.3">
      <c r="A27" s="425"/>
      <c r="B27" s="455"/>
      <c r="C27" s="435"/>
      <c r="D27" s="457"/>
      <c r="E27" s="460"/>
      <c r="F27" s="420"/>
      <c r="G27" s="420"/>
      <c r="H27" s="420"/>
      <c r="I27" s="420"/>
      <c r="J27" s="58" t="s">
        <v>501</v>
      </c>
      <c r="K27" s="420"/>
      <c r="L27" s="420"/>
      <c r="M27" s="471" t="s">
        <v>502</v>
      </c>
      <c r="N27" s="445" t="s">
        <v>497</v>
      </c>
      <c r="O27" s="421" t="s">
        <v>111</v>
      </c>
      <c r="P27" s="58" t="s">
        <v>503</v>
      </c>
      <c r="Q27" s="190">
        <v>0</v>
      </c>
      <c r="R27" s="191"/>
      <c r="S27" s="206" t="s">
        <v>730</v>
      </c>
      <c r="T27" s="60">
        <v>1</v>
      </c>
      <c r="U27" s="58" t="s">
        <v>957</v>
      </c>
      <c r="V27" s="321" t="s">
        <v>956</v>
      </c>
    </row>
    <row r="28" spans="1:22" s="72" customFormat="1" ht="58.9" customHeight="1" thickBot="1" x14ac:dyDescent="0.3">
      <c r="A28" s="426"/>
      <c r="B28" s="455"/>
      <c r="C28" s="428"/>
      <c r="D28" s="458"/>
      <c r="E28" s="461"/>
      <c r="F28" s="414"/>
      <c r="G28" s="414"/>
      <c r="H28" s="414"/>
      <c r="I28" s="414"/>
      <c r="J28" s="61" t="s">
        <v>110</v>
      </c>
      <c r="K28" s="414"/>
      <c r="L28" s="414"/>
      <c r="M28" s="472"/>
      <c r="N28" s="382"/>
      <c r="O28" s="418"/>
      <c r="P28" s="61" t="s">
        <v>440</v>
      </c>
      <c r="Q28" s="201">
        <v>1</v>
      </c>
      <c r="R28" s="194"/>
      <c r="S28" s="202" t="s">
        <v>731</v>
      </c>
      <c r="T28" s="69">
        <v>1</v>
      </c>
      <c r="U28" s="61" t="s">
        <v>869</v>
      </c>
      <c r="V28" s="320" t="s">
        <v>869</v>
      </c>
    </row>
    <row r="29" spans="1:22" s="72" customFormat="1" ht="60.75" thickBot="1" x14ac:dyDescent="0.3">
      <c r="A29" s="424" t="s">
        <v>478</v>
      </c>
      <c r="B29" s="473">
        <v>8</v>
      </c>
      <c r="C29" s="465" t="s">
        <v>528</v>
      </c>
      <c r="D29" s="381" t="s">
        <v>481</v>
      </c>
      <c r="E29" s="468" t="s">
        <v>482</v>
      </c>
      <c r="F29" s="413" t="s">
        <v>271</v>
      </c>
      <c r="G29" s="413" t="s">
        <v>445</v>
      </c>
      <c r="H29" s="413">
        <v>20</v>
      </c>
      <c r="I29" s="413" t="s">
        <v>446</v>
      </c>
      <c r="J29" s="64" t="s">
        <v>587</v>
      </c>
      <c r="K29" s="413" t="s">
        <v>446</v>
      </c>
      <c r="L29" s="413" t="s">
        <v>44</v>
      </c>
      <c r="M29" s="75" t="s">
        <v>435</v>
      </c>
      <c r="N29" s="64" t="s">
        <v>434</v>
      </c>
      <c r="O29" s="76">
        <v>44834</v>
      </c>
      <c r="P29" s="53" t="s">
        <v>780</v>
      </c>
      <c r="Q29" s="187">
        <v>0</v>
      </c>
      <c r="R29" s="197"/>
      <c r="S29" s="206" t="s">
        <v>726</v>
      </c>
      <c r="T29" s="56"/>
      <c r="U29" s="64" t="s">
        <v>726</v>
      </c>
      <c r="V29" s="323" t="s">
        <v>920</v>
      </c>
    </row>
    <row r="30" spans="1:22" s="72" customFormat="1" ht="95.45" customHeight="1" thickBot="1" x14ac:dyDescent="0.3">
      <c r="A30" s="425"/>
      <c r="B30" s="473"/>
      <c r="C30" s="466"/>
      <c r="D30" s="410"/>
      <c r="E30" s="469"/>
      <c r="F30" s="420"/>
      <c r="G30" s="420"/>
      <c r="H30" s="420"/>
      <c r="I30" s="420"/>
      <c r="J30" s="58" t="s">
        <v>588</v>
      </c>
      <c r="K30" s="420"/>
      <c r="L30" s="420"/>
      <c r="M30" s="77" t="s">
        <v>95</v>
      </c>
      <c r="N30" s="58" t="s">
        <v>434</v>
      </c>
      <c r="O30" s="78" t="s">
        <v>432</v>
      </c>
      <c r="P30" s="58" t="s">
        <v>436</v>
      </c>
      <c r="Q30" s="190">
        <v>0</v>
      </c>
      <c r="R30" s="191"/>
      <c r="S30" s="206" t="s">
        <v>726</v>
      </c>
      <c r="T30" s="60">
        <v>0</v>
      </c>
      <c r="U30" s="58" t="s">
        <v>921</v>
      </c>
      <c r="V30" s="321" t="s">
        <v>959</v>
      </c>
    </row>
    <row r="31" spans="1:22" s="72" customFormat="1" ht="75.75" thickBot="1" x14ac:dyDescent="0.3">
      <c r="A31" s="426"/>
      <c r="B31" s="473"/>
      <c r="C31" s="467"/>
      <c r="D31" s="382"/>
      <c r="E31" s="470"/>
      <c r="F31" s="414"/>
      <c r="G31" s="414"/>
      <c r="H31" s="414"/>
      <c r="I31" s="414"/>
      <c r="J31" s="61" t="s">
        <v>589</v>
      </c>
      <c r="K31" s="414"/>
      <c r="L31" s="414"/>
      <c r="M31" s="79" t="s">
        <v>96</v>
      </c>
      <c r="N31" s="61" t="s">
        <v>434</v>
      </c>
      <c r="O31" s="80">
        <v>44925</v>
      </c>
      <c r="P31" s="61" t="s">
        <v>97</v>
      </c>
      <c r="Q31" s="190">
        <v>0</v>
      </c>
      <c r="R31" s="207"/>
      <c r="S31" s="206" t="s">
        <v>726</v>
      </c>
      <c r="T31" s="60"/>
      <c r="U31" s="81" t="s">
        <v>726</v>
      </c>
      <c r="V31" s="323" t="s">
        <v>920</v>
      </c>
    </row>
    <row r="32" spans="1:22" s="72" customFormat="1" ht="90.75" thickBot="1" x14ac:dyDescent="0.3">
      <c r="A32" s="424" t="s">
        <v>98</v>
      </c>
      <c r="B32" s="455">
        <v>9</v>
      </c>
      <c r="C32" s="427" t="s">
        <v>483</v>
      </c>
      <c r="D32" s="381" t="s">
        <v>484</v>
      </c>
      <c r="E32" s="381" t="s">
        <v>99</v>
      </c>
      <c r="F32" s="417" t="s">
        <v>271</v>
      </c>
      <c r="G32" s="417" t="s">
        <v>447</v>
      </c>
      <c r="H32" s="417">
        <v>5</v>
      </c>
      <c r="I32" s="417" t="s">
        <v>448</v>
      </c>
      <c r="J32" s="64" t="s">
        <v>485</v>
      </c>
      <c r="K32" s="478" t="s">
        <v>448</v>
      </c>
      <c r="L32" s="417" t="s">
        <v>44</v>
      </c>
      <c r="M32" s="65" t="s">
        <v>486</v>
      </c>
      <c r="N32" s="459" t="s">
        <v>100</v>
      </c>
      <c r="O32" s="66" t="s">
        <v>101</v>
      </c>
      <c r="P32" s="64" t="s">
        <v>487</v>
      </c>
      <c r="Q32" s="196">
        <v>1</v>
      </c>
      <c r="R32" s="197" t="s">
        <v>732</v>
      </c>
      <c r="S32" s="199" t="s">
        <v>653</v>
      </c>
      <c r="T32" s="249">
        <v>1</v>
      </c>
      <c r="U32" s="64" t="s">
        <v>922</v>
      </c>
      <c r="V32" s="320" t="s">
        <v>960</v>
      </c>
    </row>
    <row r="33" spans="1:22" s="72" customFormat="1" ht="150.75" thickBot="1" x14ac:dyDescent="0.3">
      <c r="A33" s="425"/>
      <c r="B33" s="455"/>
      <c r="C33" s="428"/>
      <c r="D33" s="382"/>
      <c r="E33" s="382"/>
      <c r="F33" s="418"/>
      <c r="G33" s="418"/>
      <c r="H33" s="418"/>
      <c r="I33" s="418"/>
      <c r="J33" s="61" t="s">
        <v>488</v>
      </c>
      <c r="K33" s="479"/>
      <c r="L33" s="418"/>
      <c r="M33" s="62" t="s">
        <v>489</v>
      </c>
      <c r="N33" s="461"/>
      <c r="O33" s="63" t="s">
        <v>781</v>
      </c>
      <c r="P33" s="61" t="s">
        <v>490</v>
      </c>
      <c r="Q33" s="187">
        <v>1</v>
      </c>
      <c r="R33" s="194" t="s">
        <v>651</v>
      </c>
      <c r="S33" s="202" t="s">
        <v>733</v>
      </c>
      <c r="T33" s="248"/>
      <c r="U33" s="61" t="s">
        <v>961</v>
      </c>
      <c r="V33" s="320" t="s">
        <v>870</v>
      </c>
    </row>
    <row r="34" spans="1:22" s="72" customFormat="1" ht="60.75" thickBot="1" x14ac:dyDescent="0.3">
      <c r="A34" s="425"/>
      <c r="B34" s="455">
        <v>10</v>
      </c>
      <c r="C34" s="427" t="s">
        <v>102</v>
      </c>
      <c r="D34" s="381" t="s">
        <v>103</v>
      </c>
      <c r="E34" s="381" t="s">
        <v>104</v>
      </c>
      <c r="F34" s="417" t="s">
        <v>444</v>
      </c>
      <c r="G34" s="417" t="s">
        <v>449</v>
      </c>
      <c r="H34" s="417">
        <v>20</v>
      </c>
      <c r="I34" s="417" t="s">
        <v>446</v>
      </c>
      <c r="J34" s="381" t="s">
        <v>793</v>
      </c>
      <c r="K34" s="417" t="s">
        <v>448</v>
      </c>
      <c r="L34" s="417" t="s">
        <v>44</v>
      </c>
      <c r="M34" s="65" t="s">
        <v>594</v>
      </c>
      <c r="N34" s="381" t="s">
        <v>596</v>
      </c>
      <c r="O34" s="476">
        <v>44805</v>
      </c>
      <c r="P34" s="64" t="s">
        <v>597</v>
      </c>
      <c r="Q34" s="196">
        <v>0</v>
      </c>
      <c r="R34" s="197"/>
      <c r="S34" s="199" t="s">
        <v>654</v>
      </c>
      <c r="T34" s="67"/>
      <c r="U34" s="64" t="s">
        <v>929</v>
      </c>
      <c r="V34" s="318" t="s">
        <v>920</v>
      </c>
    </row>
    <row r="35" spans="1:22" s="72" customFormat="1" ht="80.45" customHeight="1" thickBot="1" x14ac:dyDescent="0.3">
      <c r="A35" s="425"/>
      <c r="B35" s="455"/>
      <c r="C35" s="428"/>
      <c r="D35" s="382"/>
      <c r="E35" s="382"/>
      <c r="F35" s="418"/>
      <c r="G35" s="418"/>
      <c r="H35" s="418"/>
      <c r="I35" s="418"/>
      <c r="J35" s="382"/>
      <c r="K35" s="418"/>
      <c r="L35" s="418"/>
      <c r="M35" s="62" t="s">
        <v>595</v>
      </c>
      <c r="N35" s="382"/>
      <c r="O35" s="477"/>
      <c r="P35" s="61" t="s">
        <v>598</v>
      </c>
      <c r="Q35" s="201">
        <v>0</v>
      </c>
      <c r="R35" s="194"/>
      <c r="S35" s="202" t="s">
        <v>655</v>
      </c>
      <c r="T35" s="69"/>
      <c r="U35" s="61" t="s">
        <v>871</v>
      </c>
      <c r="V35" s="325" t="s">
        <v>920</v>
      </c>
    </row>
    <row r="36" spans="1:22" s="72" customFormat="1" ht="90.75" thickBot="1" x14ac:dyDescent="0.3">
      <c r="A36" s="426"/>
      <c r="B36" s="82">
        <v>11</v>
      </c>
      <c r="C36" s="83" t="s">
        <v>105</v>
      </c>
      <c r="D36" s="84" t="s">
        <v>491</v>
      </c>
      <c r="E36" s="84" t="s">
        <v>106</v>
      </c>
      <c r="F36" s="85" t="s">
        <v>444</v>
      </c>
      <c r="G36" s="85" t="s">
        <v>447</v>
      </c>
      <c r="H36" s="85">
        <v>10</v>
      </c>
      <c r="I36" s="85" t="s">
        <v>448</v>
      </c>
      <c r="J36" s="84" t="s">
        <v>492</v>
      </c>
      <c r="K36" s="85" t="s">
        <v>448</v>
      </c>
      <c r="L36" s="85" t="s">
        <v>44</v>
      </c>
      <c r="M36" s="86" t="s">
        <v>493</v>
      </c>
      <c r="N36" s="84" t="s">
        <v>599</v>
      </c>
      <c r="O36" s="85" t="s">
        <v>437</v>
      </c>
      <c r="P36" s="84" t="s">
        <v>782</v>
      </c>
      <c r="Q36" s="193" t="s">
        <v>652</v>
      </c>
      <c r="R36" s="194"/>
      <c r="S36" s="208" t="s">
        <v>734</v>
      </c>
      <c r="T36" s="63"/>
      <c r="U36" s="61" t="s">
        <v>871</v>
      </c>
      <c r="V36" s="326" t="s">
        <v>920</v>
      </c>
    </row>
    <row r="37" spans="1:22" s="72" customFormat="1" ht="120.75" thickBot="1" x14ac:dyDescent="0.3">
      <c r="A37" s="424" t="s">
        <v>331</v>
      </c>
      <c r="B37" s="82">
        <v>13</v>
      </c>
      <c r="C37" s="83" t="s">
        <v>332</v>
      </c>
      <c r="D37" s="84" t="s">
        <v>112</v>
      </c>
      <c r="E37" s="84" t="s">
        <v>453</v>
      </c>
      <c r="F37" s="87" t="s">
        <v>271</v>
      </c>
      <c r="G37" s="87" t="s">
        <v>445</v>
      </c>
      <c r="H37" s="87">
        <v>20</v>
      </c>
      <c r="I37" s="87" t="s">
        <v>446</v>
      </c>
      <c r="J37" s="84" t="s">
        <v>333</v>
      </c>
      <c r="K37" s="87" t="s">
        <v>446</v>
      </c>
      <c r="L37" s="87" t="s">
        <v>44</v>
      </c>
      <c r="M37" s="86" t="s">
        <v>113</v>
      </c>
      <c r="N37" s="84" t="s">
        <v>304</v>
      </c>
      <c r="O37" s="85" t="s">
        <v>319</v>
      </c>
      <c r="P37" s="84" t="s">
        <v>114</v>
      </c>
      <c r="Q37" s="209">
        <v>0</v>
      </c>
      <c r="R37" s="210"/>
      <c r="S37" s="208" t="s">
        <v>726</v>
      </c>
      <c r="T37" s="88">
        <v>0.5</v>
      </c>
      <c r="U37" s="255" t="s">
        <v>872</v>
      </c>
      <c r="V37" s="61" t="s">
        <v>873</v>
      </c>
    </row>
    <row r="38" spans="1:22" s="72" customFormat="1" ht="120.75" thickBot="1" x14ac:dyDescent="0.3">
      <c r="A38" s="425"/>
      <c r="B38" s="473">
        <v>14</v>
      </c>
      <c r="C38" s="427" t="s">
        <v>531</v>
      </c>
      <c r="D38" s="381" t="s">
        <v>115</v>
      </c>
      <c r="E38" s="381" t="s">
        <v>504</v>
      </c>
      <c r="F38" s="413" t="s">
        <v>441</v>
      </c>
      <c r="G38" s="413" t="s">
        <v>445</v>
      </c>
      <c r="H38" s="453">
        <v>60</v>
      </c>
      <c r="I38" s="453" t="s">
        <v>450</v>
      </c>
      <c r="J38" s="89" t="s">
        <v>334</v>
      </c>
      <c r="K38" s="453" t="s">
        <v>450</v>
      </c>
      <c r="L38" s="453" t="s">
        <v>44</v>
      </c>
      <c r="M38" s="65" t="s">
        <v>303</v>
      </c>
      <c r="N38" s="89" t="s">
        <v>301</v>
      </c>
      <c r="O38" s="66" t="s">
        <v>319</v>
      </c>
      <c r="P38" s="89" t="s">
        <v>116</v>
      </c>
      <c r="Q38" s="196">
        <v>0</v>
      </c>
      <c r="R38" s="197"/>
      <c r="S38" s="200" t="s">
        <v>726</v>
      </c>
      <c r="T38" s="67"/>
      <c r="U38" s="254" t="s">
        <v>874</v>
      </c>
      <c r="V38" s="61" t="s">
        <v>875</v>
      </c>
    </row>
    <row r="39" spans="1:22" s="72" customFormat="1" ht="55.15" customHeight="1" thickBot="1" x14ac:dyDescent="0.3">
      <c r="A39" s="425"/>
      <c r="B39" s="473"/>
      <c r="C39" s="428"/>
      <c r="D39" s="382"/>
      <c r="E39" s="382"/>
      <c r="F39" s="414"/>
      <c r="G39" s="414"/>
      <c r="H39" s="454"/>
      <c r="I39" s="454"/>
      <c r="J39" s="90" t="s">
        <v>117</v>
      </c>
      <c r="K39" s="454"/>
      <c r="L39" s="454"/>
      <c r="M39" s="62" t="s">
        <v>302</v>
      </c>
      <c r="N39" s="90" t="s">
        <v>301</v>
      </c>
      <c r="O39" s="66" t="s">
        <v>324</v>
      </c>
      <c r="P39" s="253" t="s">
        <v>571</v>
      </c>
      <c r="Q39" s="211">
        <v>0</v>
      </c>
      <c r="R39" s="194"/>
      <c r="S39" s="206" t="s">
        <v>726</v>
      </c>
      <c r="T39" s="91"/>
      <c r="U39" s="61" t="s">
        <v>930</v>
      </c>
      <c r="V39" s="323" t="s">
        <v>920</v>
      </c>
    </row>
    <row r="40" spans="1:22" s="72" customFormat="1" ht="57" customHeight="1" thickBot="1" x14ac:dyDescent="0.3">
      <c r="A40" s="425"/>
      <c r="B40" s="455">
        <v>15</v>
      </c>
      <c r="C40" s="427" t="s">
        <v>529</v>
      </c>
      <c r="D40" s="381" t="s">
        <v>923</v>
      </c>
      <c r="E40" s="381" t="s">
        <v>118</v>
      </c>
      <c r="F40" s="413" t="s">
        <v>271</v>
      </c>
      <c r="G40" s="413" t="s">
        <v>445</v>
      </c>
      <c r="H40" s="413">
        <v>20</v>
      </c>
      <c r="I40" s="413" t="s">
        <v>446</v>
      </c>
      <c r="J40" s="381" t="s">
        <v>335</v>
      </c>
      <c r="K40" s="413" t="s">
        <v>446</v>
      </c>
      <c r="L40" s="413" t="s">
        <v>44</v>
      </c>
      <c r="M40" s="65" t="s">
        <v>320</v>
      </c>
      <c r="N40" s="381" t="s">
        <v>119</v>
      </c>
      <c r="O40" s="417" t="s">
        <v>120</v>
      </c>
      <c r="P40" s="381" t="s">
        <v>121</v>
      </c>
      <c r="Q40" s="482">
        <v>1</v>
      </c>
      <c r="R40" s="484" t="s">
        <v>735</v>
      </c>
      <c r="S40" s="480" t="s">
        <v>736</v>
      </c>
      <c r="T40" s="530">
        <v>0.5</v>
      </c>
      <c r="U40" s="389" t="s">
        <v>876</v>
      </c>
      <c r="V40" s="381" t="s">
        <v>924</v>
      </c>
    </row>
    <row r="41" spans="1:22" s="72" customFormat="1" ht="67.900000000000006" customHeight="1" thickBot="1" x14ac:dyDescent="0.3">
      <c r="A41" s="425"/>
      <c r="B41" s="455"/>
      <c r="C41" s="428"/>
      <c r="D41" s="382"/>
      <c r="E41" s="382"/>
      <c r="F41" s="414"/>
      <c r="G41" s="414"/>
      <c r="H41" s="414"/>
      <c r="I41" s="414"/>
      <c r="J41" s="382"/>
      <c r="K41" s="414"/>
      <c r="L41" s="414"/>
      <c r="M41" s="62" t="s">
        <v>336</v>
      </c>
      <c r="N41" s="382"/>
      <c r="O41" s="418"/>
      <c r="P41" s="382"/>
      <c r="Q41" s="483"/>
      <c r="R41" s="485"/>
      <c r="S41" s="481"/>
      <c r="T41" s="418"/>
      <c r="U41" s="390"/>
      <c r="V41" s="382"/>
    </row>
    <row r="42" spans="1:22" s="72" customFormat="1" ht="210.75" thickBot="1" x14ac:dyDescent="0.3">
      <c r="A42" s="425"/>
      <c r="B42" s="82">
        <v>16</v>
      </c>
      <c r="C42" s="83" t="s">
        <v>530</v>
      </c>
      <c r="D42" s="84" t="s">
        <v>337</v>
      </c>
      <c r="E42" s="84" t="s">
        <v>338</v>
      </c>
      <c r="F42" s="87" t="s">
        <v>271</v>
      </c>
      <c r="G42" s="87" t="s">
        <v>449</v>
      </c>
      <c r="H42" s="87">
        <v>10</v>
      </c>
      <c r="I42" s="87" t="s">
        <v>448</v>
      </c>
      <c r="J42" s="84" t="s">
        <v>122</v>
      </c>
      <c r="K42" s="87" t="s">
        <v>448</v>
      </c>
      <c r="L42" s="87" t="s">
        <v>44</v>
      </c>
      <c r="M42" s="86" t="s">
        <v>505</v>
      </c>
      <c r="N42" s="84" t="s">
        <v>339</v>
      </c>
      <c r="O42" s="85" t="s">
        <v>120</v>
      </c>
      <c r="P42" s="84" t="s">
        <v>123</v>
      </c>
      <c r="Q42" s="209">
        <v>1</v>
      </c>
      <c r="R42" s="210" t="s">
        <v>663</v>
      </c>
      <c r="S42" s="208" t="s">
        <v>737</v>
      </c>
      <c r="T42" s="88">
        <v>0.5</v>
      </c>
      <c r="U42" s="255" t="s">
        <v>877</v>
      </c>
      <c r="V42" s="326" t="s">
        <v>878</v>
      </c>
    </row>
    <row r="43" spans="1:22" s="72" customFormat="1" ht="75.75" thickBot="1" x14ac:dyDescent="0.3">
      <c r="A43" s="426"/>
      <c r="B43" s="132">
        <v>17</v>
      </c>
      <c r="C43" s="114" t="s">
        <v>532</v>
      </c>
      <c r="D43" s="131" t="s">
        <v>124</v>
      </c>
      <c r="E43" s="131" t="s">
        <v>118</v>
      </c>
      <c r="F43" s="133" t="s">
        <v>271</v>
      </c>
      <c r="G43" s="133" t="s">
        <v>445</v>
      </c>
      <c r="H43" s="133">
        <v>20</v>
      </c>
      <c r="I43" s="133" t="s">
        <v>446</v>
      </c>
      <c r="J43" s="131" t="s">
        <v>122</v>
      </c>
      <c r="K43" s="133" t="s">
        <v>446</v>
      </c>
      <c r="L43" s="133" t="s">
        <v>44</v>
      </c>
      <c r="M43" s="134" t="s">
        <v>325</v>
      </c>
      <c r="N43" s="131" t="s">
        <v>340</v>
      </c>
      <c r="O43" s="135" t="s">
        <v>120</v>
      </c>
      <c r="P43" s="131" t="s">
        <v>341</v>
      </c>
      <c r="Q43" s="212">
        <v>1</v>
      </c>
      <c r="R43" s="213"/>
      <c r="S43" s="214" t="s">
        <v>738</v>
      </c>
      <c r="T43" s="92"/>
      <c r="U43" s="131" t="s">
        <v>738</v>
      </c>
      <c r="V43" s="327" t="s">
        <v>738</v>
      </c>
    </row>
    <row r="44" spans="1:22" s="162" customFormat="1" ht="180.75" thickBot="1" x14ac:dyDescent="0.3">
      <c r="A44" s="424" t="s">
        <v>342</v>
      </c>
      <c r="B44" s="455">
        <v>18</v>
      </c>
      <c r="C44" s="415" t="s">
        <v>572</v>
      </c>
      <c r="D44" s="417" t="s">
        <v>573</v>
      </c>
      <c r="E44" s="417" t="s">
        <v>574</v>
      </c>
      <c r="F44" s="413" t="s">
        <v>444</v>
      </c>
      <c r="G44" s="413" t="s">
        <v>445</v>
      </c>
      <c r="H44" s="413">
        <v>40</v>
      </c>
      <c r="I44" s="413" t="s">
        <v>443</v>
      </c>
      <c r="J44" s="64" t="s">
        <v>582</v>
      </c>
      <c r="K44" s="413" t="s">
        <v>443</v>
      </c>
      <c r="L44" s="413" t="s">
        <v>44</v>
      </c>
      <c r="M44" s="65" t="s">
        <v>550</v>
      </c>
      <c r="N44" s="64" t="s">
        <v>561</v>
      </c>
      <c r="O44" s="76" t="s">
        <v>562</v>
      </c>
      <c r="P44" s="64" t="s">
        <v>272</v>
      </c>
      <c r="Q44" s="212">
        <v>0</v>
      </c>
      <c r="R44" s="215"/>
      <c r="S44" s="199" t="s">
        <v>664</v>
      </c>
      <c r="T44" s="92">
        <v>0.33</v>
      </c>
      <c r="U44" s="257" t="s">
        <v>962</v>
      </c>
      <c r="V44" s="328" t="s">
        <v>963</v>
      </c>
    </row>
    <row r="45" spans="1:22" s="162" customFormat="1" ht="75.75" thickBot="1" x14ac:dyDescent="0.3">
      <c r="A45" s="425"/>
      <c r="B45" s="455"/>
      <c r="C45" s="475"/>
      <c r="D45" s="419"/>
      <c r="E45" s="419"/>
      <c r="F45" s="420"/>
      <c r="G45" s="420"/>
      <c r="H45" s="420"/>
      <c r="I45" s="420"/>
      <c r="J45" s="58" t="s">
        <v>583</v>
      </c>
      <c r="K45" s="420"/>
      <c r="L45" s="420"/>
      <c r="M45" s="59" t="s">
        <v>622</v>
      </c>
      <c r="N45" s="58" t="s">
        <v>638</v>
      </c>
      <c r="O45" s="78" t="s">
        <v>602</v>
      </c>
      <c r="P45" s="58" t="s">
        <v>603</v>
      </c>
      <c r="Q45" s="190">
        <v>0</v>
      </c>
      <c r="R45" s="216"/>
      <c r="S45" s="206" t="s">
        <v>739</v>
      </c>
      <c r="T45" s="60">
        <v>1</v>
      </c>
      <c r="U45" s="258" t="s">
        <v>879</v>
      </c>
      <c r="V45" s="262" t="s">
        <v>889</v>
      </c>
    </row>
    <row r="46" spans="1:22" s="162" customFormat="1" ht="105.75" thickBot="1" x14ac:dyDescent="0.3">
      <c r="A46" s="425"/>
      <c r="B46" s="474"/>
      <c r="C46" s="475"/>
      <c r="D46" s="419"/>
      <c r="E46" s="419"/>
      <c r="F46" s="420"/>
      <c r="G46" s="420"/>
      <c r="H46" s="420"/>
      <c r="I46" s="420"/>
      <c r="J46" s="136" t="s">
        <v>584</v>
      </c>
      <c r="K46" s="420"/>
      <c r="L46" s="420"/>
      <c r="M46" s="137" t="s">
        <v>621</v>
      </c>
      <c r="N46" s="136" t="s">
        <v>600</v>
      </c>
      <c r="O46" s="138" t="s">
        <v>87</v>
      </c>
      <c r="P46" s="136" t="s">
        <v>604</v>
      </c>
      <c r="Q46" s="203">
        <v>0</v>
      </c>
      <c r="R46" s="217"/>
      <c r="S46" s="218" t="s">
        <v>665</v>
      </c>
      <c r="T46" s="70">
        <v>1</v>
      </c>
      <c r="U46" s="259" t="s">
        <v>880</v>
      </c>
      <c r="V46" s="329" t="s">
        <v>964</v>
      </c>
    </row>
    <row r="47" spans="1:22" s="72" customFormat="1" ht="113.45" customHeight="1" thickBot="1" x14ac:dyDescent="0.3">
      <c r="A47" s="425"/>
      <c r="B47" s="82">
        <v>19</v>
      </c>
      <c r="C47" s="83" t="s">
        <v>575</v>
      </c>
      <c r="D47" s="84" t="s">
        <v>576</v>
      </c>
      <c r="E47" s="84" t="s">
        <v>639</v>
      </c>
      <c r="F47" s="87" t="s">
        <v>441</v>
      </c>
      <c r="G47" s="87" t="s">
        <v>445</v>
      </c>
      <c r="H47" s="87">
        <v>60</v>
      </c>
      <c r="I47" s="87" t="s">
        <v>450</v>
      </c>
      <c r="J47" s="84" t="s">
        <v>794</v>
      </c>
      <c r="K47" s="87" t="s">
        <v>450</v>
      </c>
      <c r="L47" s="87" t="s">
        <v>44</v>
      </c>
      <c r="M47" s="86" t="s">
        <v>623</v>
      </c>
      <c r="N47" s="84" t="s">
        <v>601</v>
      </c>
      <c r="O47" s="85" t="s">
        <v>87</v>
      </c>
      <c r="P47" s="84" t="s">
        <v>605</v>
      </c>
      <c r="Q47" s="209">
        <v>0</v>
      </c>
      <c r="R47" s="219"/>
      <c r="S47" s="208" t="s">
        <v>740</v>
      </c>
      <c r="T47" s="88">
        <v>1</v>
      </c>
      <c r="U47" s="260" t="s">
        <v>881</v>
      </c>
      <c r="V47" s="330" t="s">
        <v>965</v>
      </c>
    </row>
    <row r="48" spans="1:22" s="72" customFormat="1" ht="126" customHeight="1" thickBot="1" x14ac:dyDescent="0.3">
      <c r="A48" s="425"/>
      <c r="B48" s="455">
        <v>20</v>
      </c>
      <c r="C48" s="427" t="s">
        <v>577</v>
      </c>
      <c r="D48" s="381" t="s">
        <v>578</v>
      </c>
      <c r="E48" s="381" t="s">
        <v>639</v>
      </c>
      <c r="F48" s="413" t="s">
        <v>451</v>
      </c>
      <c r="G48" s="413" t="s">
        <v>445</v>
      </c>
      <c r="H48" s="413">
        <v>80</v>
      </c>
      <c r="I48" s="413" t="s">
        <v>450</v>
      </c>
      <c r="J48" s="64" t="s">
        <v>585</v>
      </c>
      <c r="K48" s="413" t="s">
        <v>450</v>
      </c>
      <c r="L48" s="413" t="s">
        <v>44</v>
      </c>
      <c r="M48" s="439" t="s">
        <v>624</v>
      </c>
      <c r="N48" s="381" t="s">
        <v>625</v>
      </c>
      <c r="O48" s="440" t="s">
        <v>602</v>
      </c>
      <c r="P48" s="381" t="s">
        <v>783</v>
      </c>
      <c r="Q48" s="429">
        <v>0</v>
      </c>
      <c r="R48" s="431"/>
      <c r="S48" s="433" t="s">
        <v>741</v>
      </c>
      <c r="T48" s="531">
        <v>1</v>
      </c>
      <c r="U48" s="385" t="s">
        <v>882</v>
      </c>
      <c r="V48" s="534" t="s">
        <v>966</v>
      </c>
    </row>
    <row r="49" spans="1:22" s="72" customFormat="1" ht="117" customHeight="1" thickBot="1" x14ac:dyDescent="0.3">
      <c r="A49" s="426"/>
      <c r="B49" s="455"/>
      <c r="C49" s="428"/>
      <c r="D49" s="382"/>
      <c r="E49" s="382"/>
      <c r="F49" s="414"/>
      <c r="G49" s="414"/>
      <c r="H49" s="414"/>
      <c r="I49" s="414"/>
      <c r="J49" s="61" t="s">
        <v>586</v>
      </c>
      <c r="K49" s="414"/>
      <c r="L49" s="414"/>
      <c r="M49" s="423"/>
      <c r="N49" s="382"/>
      <c r="O49" s="412"/>
      <c r="P49" s="382"/>
      <c r="Q49" s="430"/>
      <c r="R49" s="432"/>
      <c r="S49" s="434"/>
      <c r="T49" s="532"/>
      <c r="U49" s="533"/>
      <c r="V49" s="535"/>
    </row>
    <row r="50" spans="1:22" s="72" customFormat="1" ht="89.45" customHeight="1" thickBot="1" x14ac:dyDescent="0.3">
      <c r="A50" s="424" t="s">
        <v>343</v>
      </c>
      <c r="B50" s="455">
        <v>21</v>
      </c>
      <c r="C50" s="427" t="s">
        <v>344</v>
      </c>
      <c r="D50" s="381" t="s">
        <v>345</v>
      </c>
      <c r="E50" s="381" t="s">
        <v>126</v>
      </c>
      <c r="F50" s="413" t="s">
        <v>271</v>
      </c>
      <c r="G50" s="413" t="s">
        <v>442</v>
      </c>
      <c r="H50" s="413">
        <v>10</v>
      </c>
      <c r="I50" s="93" t="s">
        <v>448</v>
      </c>
      <c r="J50" s="64" t="s">
        <v>347</v>
      </c>
      <c r="K50" s="94" t="s">
        <v>448</v>
      </c>
      <c r="L50" s="453" t="s">
        <v>44</v>
      </c>
      <c r="M50" s="65" t="s">
        <v>348</v>
      </c>
      <c r="N50" s="95" t="s">
        <v>346</v>
      </c>
      <c r="O50" s="66" t="s">
        <v>327</v>
      </c>
      <c r="P50" s="64" t="s">
        <v>349</v>
      </c>
      <c r="Q50" s="220">
        <v>0</v>
      </c>
      <c r="R50" s="215"/>
      <c r="S50" s="199" t="s">
        <v>696</v>
      </c>
      <c r="T50" s="96">
        <v>1</v>
      </c>
      <c r="U50" s="263" t="s">
        <v>967</v>
      </c>
      <c r="V50" s="328" t="s">
        <v>968</v>
      </c>
    </row>
    <row r="51" spans="1:22" s="72" customFormat="1" ht="71.45" customHeight="1" thickBot="1" x14ac:dyDescent="0.3">
      <c r="A51" s="425"/>
      <c r="B51" s="455"/>
      <c r="C51" s="428"/>
      <c r="D51" s="382"/>
      <c r="E51" s="382"/>
      <c r="F51" s="414"/>
      <c r="G51" s="414"/>
      <c r="H51" s="414"/>
      <c r="I51" s="97"/>
      <c r="J51" s="61" t="s">
        <v>350</v>
      </c>
      <c r="K51" s="98"/>
      <c r="L51" s="454"/>
      <c r="M51" s="62" t="s">
        <v>351</v>
      </c>
      <c r="N51" s="61" t="s">
        <v>352</v>
      </c>
      <c r="O51" s="63" t="s">
        <v>111</v>
      </c>
      <c r="P51" s="61" t="s">
        <v>127</v>
      </c>
      <c r="Q51" s="221">
        <v>0</v>
      </c>
      <c r="R51" s="222"/>
      <c r="S51" s="223" t="s">
        <v>675</v>
      </c>
      <c r="T51" s="99">
        <v>0</v>
      </c>
      <c r="U51" s="261" t="s">
        <v>969</v>
      </c>
      <c r="V51" s="329" t="s">
        <v>883</v>
      </c>
    </row>
    <row r="52" spans="1:22" s="72" customFormat="1" ht="63" customHeight="1" thickBot="1" x14ac:dyDescent="0.3">
      <c r="A52" s="425"/>
      <c r="B52" s="455">
        <v>22</v>
      </c>
      <c r="C52" s="427" t="s">
        <v>128</v>
      </c>
      <c r="D52" s="381" t="s">
        <v>129</v>
      </c>
      <c r="E52" s="381" t="s">
        <v>126</v>
      </c>
      <c r="F52" s="413" t="s">
        <v>271</v>
      </c>
      <c r="G52" s="413" t="s">
        <v>445</v>
      </c>
      <c r="H52" s="413">
        <v>20</v>
      </c>
      <c r="I52" s="413" t="s">
        <v>446</v>
      </c>
      <c r="J52" s="64" t="s">
        <v>130</v>
      </c>
      <c r="K52" s="413" t="s">
        <v>446</v>
      </c>
      <c r="L52" s="413" t="s">
        <v>44</v>
      </c>
      <c r="M52" s="65" t="s">
        <v>353</v>
      </c>
      <c r="N52" s="64" t="s">
        <v>346</v>
      </c>
      <c r="O52" s="76" t="s">
        <v>111</v>
      </c>
      <c r="P52" s="64" t="s">
        <v>131</v>
      </c>
      <c r="Q52" s="220">
        <v>1</v>
      </c>
      <c r="R52" s="215" t="s">
        <v>697</v>
      </c>
      <c r="S52" s="199" t="s">
        <v>698</v>
      </c>
      <c r="T52" s="96">
        <v>1</v>
      </c>
      <c r="U52" s="263" t="s">
        <v>884</v>
      </c>
      <c r="V52" s="262" t="s">
        <v>970</v>
      </c>
    </row>
    <row r="53" spans="1:22" s="72" customFormat="1" ht="45.75" thickBot="1" x14ac:dyDescent="0.3">
      <c r="A53" s="425"/>
      <c r="B53" s="455"/>
      <c r="C53" s="435"/>
      <c r="D53" s="410"/>
      <c r="E53" s="410"/>
      <c r="F53" s="420"/>
      <c r="G53" s="420"/>
      <c r="H53" s="420"/>
      <c r="I53" s="420"/>
      <c r="J53" s="58" t="s">
        <v>354</v>
      </c>
      <c r="K53" s="420"/>
      <c r="L53" s="420"/>
      <c r="M53" s="59" t="s">
        <v>354</v>
      </c>
      <c r="N53" s="58" t="s">
        <v>346</v>
      </c>
      <c r="O53" s="68" t="s">
        <v>111</v>
      </c>
      <c r="P53" s="58" t="s">
        <v>132</v>
      </c>
      <c r="Q53" s="224">
        <v>0</v>
      </c>
      <c r="R53" s="216"/>
      <c r="S53" s="200" t="s">
        <v>675</v>
      </c>
      <c r="T53" s="100">
        <v>0</v>
      </c>
      <c r="U53" s="262" t="s">
        <v>883</v>
      </c>
      <c r="V53" s="262" t="s">
        <v>883</v>
      </c>
    </row>
    <row r="54" spans="1:22" s="72" customFormat="1" ht="45.75" thickBot="1" x14ac:dyDescent="0.3">
      <c r="A54" s="426"/>
      <c r="B54" s="455"/>
      <c r="C54" s="428"/>
      <c r="D54" s="382"/>
      <c r="E54" s="382"/>
      <c r="F54" s="414"/>
      <c r="G54" s="414"/>
      <c r="H54" s="414"/>
      <c r="I54" s="414"/>
      <c r="J54" s="61" t="s">
        <v>355</v>
      </c>
      <c r="K54" s="414"/>
      <c r="L54" s="414"/>
      <c r="M54" s="62" t="s">
        <v>925</v>
      </c>
      <c r="N54" s="61" t="s">
        <v>356</v>
      </c>
      <c r="O54" s="63" t="s">
        <v>111</v>
      </c>
      <c r="P54" s="61" t="s">
        <v>784</v>
      </c>
      <c r="Q54" s="221">
        <v>0</v>
      </c>
      <c r="R54" s="222"/>
      <c r="S54" s="223" t="s">
        <v>675</v>
      </c>
      <c r="T54" s="99">
        <v>0</v>
      </c>
      <c r="U54" s="265" t="s">
        <v>885</v>
      </c>
      <c r="V54" s="266" t="s">
        <v>971</v>
      </c>
    </row>
    <row r="55" spans="1:22" s="72" customFormat="1" ht="75.75" thickBot="1" x14ac:dyDescent="0.3">
      <c r="A55" s="424" t="s">
        <v>357</v>
      </c>
      <c r="B55" s="455">
        <v>23</v>
      </c>
      <c r="C55" s="427" t="s">
        <v>579</v>
      </c>
      <c r="D55" s="381" t="s">
        <v>580</v>
      </c>
      <c r="E55" s="381" t="s">
        <v>581</v>
      </c>
      <c r="F55" s="413" t="s">
        <v>271</v>
      </c>
      <c r="G55" s="413" t="s">
        <v>445</v>
      </c>
      <c r="H55" s="413">
        <v>20</v>
      </c>
      <c r="I55" s="413" t="s">
        <v>446</v>
      </c>
      <c r="J55" s="64" t="s">
        <v>358</v>
      </c>
      <c r="K55" s="413" t="s">
        <v>446</v>
      </c>
      <c r="L55" s="413" t="s">
        <v>44</v>
      </c>
      <c r="M55" s="65" t="s">
        <v>359</v>
      </c>
      <c r="N55" s="101" t="s">
        <v>606</v>
      </c>
      <c r="O55" s="102" t="s">
        <v>111</v>
      </c>
      <c r="P55" s="103" t="s">
        <v>607</v>
      </c>
      <c r="Q55" s="225">
        <v>1</v>
      </c>
      <c r="R55" s="215" t="s">
        <v>777</v>
      </c>
      <c r="S55" s="199" t="s">
        <v>666</v>
      </c>
      <c r="T55" s="163">
        <v>0</v>
      </c>
      <c r="U55" s="263" t="s">
        <v>973</v>
      </c>
      <c r="V55" s="267" t="s">
        <v>972</v>
      </c>
    </row>
    <row r="56" spans="1:22" s="72" customFormat="1" ht="60.75" thickBot="1" x14ac:dyDescent="0.3">
      <c r="A56" s="425"/>
      <c r="B56" s="455"/>
      <c r="C56" s="435"/>
      <c r="D56" s="410"/>
      <c r="E56" s="410"/>
      <c r="F56" s="420"/>
      <c r="G56" s="420"/>
      <c r="H56" s="420"/>
      <c r="I56" s="420"/>
      <c r="J56" s="58" t="s">
        <v>360</v>
      </c>
      <c r="K56" s="420"/>
      <c r="L56" s="420"/>
      <c r="M56" s="59" t="s">
        <v>361</v>
      </c>
      <c r="N56" s="104" t="s">
        <v>608</v>
      </c>
      <c r="O56" s="105" t="s">
        <v>609</v>
      </c>
      <c r="P56" s="106" t="s">
        <v>610</v>
      </c>
      <c r="Q56" s="226">
        <v>1</v>
      </c>
      <c r="R56" s="227" t="s">
        <v>776</v>
      </c>
      <c r="S56" s="206" t="s">
        <v>742</v>
      </c>
      <c r="T56" s="164">
        <v>1</v>
      </c>
      <c r="U56" s="258" t="s">
        <v>974</v>
      </c>
      <c r="V56" s="264" t="s">
        <v>975</v>
      </c>
    </row>
    <row r="57" spans="1:22" s="72" customFormat="1" ht="45.75" thickBot="1" x14ac:dyDescent="0.3">
      <c r="A57" s="425"/>
      <c r="B57" s="455"/>
      <c r="C57" s="435"/>
      <c r="D57" s="410"/>
      <c r="E57" s="410"/>
      <c r="F57" s="420"/>
      <c r="G57" s="420"/>
      <c r="H57" s="420"/>
      <c r="I57" s="420"/>
      <c r="J57" s="58" t="s">
        <v>362</v>
      </c>
      <c r="K57" s="420"/>
      <c r="L57" s="420"/>
      <c r="M57" s="59" t="s">
        <v>363</v>
      </c>
      <c r="N57" s="104" t="s">
        <v>611</v>
      </c>
      <c r="O57" s="105" t="s">
        <v>609</v>
      </c>
      <c r="P57" s="106" t="s">
        <v>612</v>
      </c>
      <c r="Q57" s="224">
        <v>0</v>
      </c>
      <c r="R57" s="227"/>
      <c r="S57" s="200" t="s">
        <v>726</v>
      </c>
      <c r="T57" s="100">
        <v>1</v>
      </c>
      <c r="U57" s="258" t="s">
        <v>976</v>
      </c>
      <c r="V57" s="262" t="s">
        <v>977</v>
      </c>
    </row>
    <row r="58" spans="1:22" s="72" customFormat="1" ht="45.75" thickBot="1" x14ac:dyDescent="0.3">
      <c r="A58" s="425"/>
      <c r="B58" s="455"/>
      <c r="C58" s="435"/>
      <c r="D58" s="410"/>
      <c r="E58" s="410"/>
      <c r="F58" s="420"/>
      <c r="G58" s="420"/>
      <c r="H58" s="420"/>
      <c r="I58" s="420"/>
      <c r="J58" s="58" t="s">
        <v>364</v>
      </c>
      <c r="K58" s="420"/>
      <c r="L58" s="420"/>
      <c r="M58" s="59" t="s">
        <v>133</v>
      </c>
      <c r="N58" s="104" t="s">
        <v>613</v>
      </c>
      <c r="O58" s="107" t="s">
        <v>614</v>
      </c>
      <c r="P58" s="106" t="s">
        <v>615</v>
      </c>
      <c r="Q58" s="224">
        <v>1</v>
      </c>
      <c r="R58" s="227" t="s">
        <v>775</v>
      </c>
      <c r="S58" s="206" t="s">
        <v>743</v>
      </c>
      <c r="T58" s="100">
        <v>1</v>
      </c>
      <c r="U58" s="268" t="s">
        <v>979</v>
      </c>
      <c r="V58" s="262" t="s">
        <v>890</v>
      </c>
    </row>
    <row r="59" spans="1:22" s="72" customFormat="1" ht="60.75" thickBot="1" x14ac:dyDescent="0.3">
      <c r="A59" s="426"/>
      <c r="B59" s="474"/>
      <c r="C59" s="435"/>
      <c r="D59" s="410"/>
      <c r="E59" s="410"/>
      <c r="F59" s="420"/>
      <c r="G59" s="420"/>
      <c r="H59" s="420"/>
      <c r="I59" s="420"/>
      <c r="J59" s="136" t="s">
        <v>134</v>
      </c>
      <c r="K59" s="420"/>
      <c r="L59" s="420"/>
      <c r="M59" s="137" t="s">
        <v>365</v>
      </c>
      <c r="N59" s="139" t="s">
        <v>616</v>
      </c>
      <c r="O59" s="140" t="s">
        <v>111</v>
      </c>
      <c r="P59" s="141" t="s">
        <v>617</v>
      </c>
      <c r="Q59" s="228">
        <v>1</v>
      </c>
      <c r="R59" s="229"/>
      <c r="S59" s="218" t="s">
        <v>744</v>
      </c>
      <c r="T59" s="142">
        <v>0</v>
      </c>
      <c r="U59" s="269" t="s">
        <v>978</v>
      </c>
      <c r="V59" s="329" t="s">
        <v>891</v>
      </c>
    </row>
    <row r="60" spans="1:22" s="72" customFormat="1" ht="60.75" thickBot="1" x14ac:dyDescent="0.3">
      <c r="A60" s="424" t="s">
        <v>366</v>
      </c>
      <c r="B60" s="455">
        <v>24</v>
      </c>
      <c r="C60" s="436" t="s">
        <v>367</v>
      </c>
      <c r="D60" s="381" t="s">
        <v>135</v>
      </c>
      <c r="E60" s="381" t="s">
        <v>126</v>
      </c>
      <c r="F60" s="413" t="s">
        <v>451</v>
      </c>
      <c r="G60" s="413" t="s">
        <v>445</v>
      </c>
      <c r="H60" s="413">
        <v>80</v>
      </c>
      <c r="I60" s="413" t="s">
        <v>450</v>
      </c>
      <c r="J60" s="64" t="s">
        <v>368</v>
      </c>
      <c r="K60" s="413" t="s">
        <v>450</v>
      </c>
      <c r="L60" s="413" t="s">
        <v>44</v>
      </c>
      <c r="M60" s="65" t="s">
        <v>136</v>
      </c>
      <c r="N60" s="64" t="s">
        <v>369</v>
      </c>
      <c r="O60" s="66" t="s">
        <v>328</v>
      </c>
      <c r="P60" s="64" t="s">
        <v>138</v>
      </c>
      <c r="Q60" s="220">
        <v>1</v>
      </c>
      <c r="R60" s="215" t="s">
        <v>676</v>
      </c>
      <c r="S60" s="199" t="s">
        <v>745</v>
      </c>
      <c r="T60" s="96">
        <v>1</v>
      </c>
      <c r="U60" s="256" t="s">
        <v>980</v>
      </c>
      <c r="V60" s="328" t="s">
        <v>981</v>
      </c>
    </row>
    <row r="61" spans="1:22" s="72" customFormat="1" ht="45.75" thickBot="1" x14ac:dyDescent="0.3">
      <c r="A61" s="425"/>
      <c r="B61" s="455"/>
      <c r="C61" s="437"/>
      <c r="D61" s="410"/>
      <c r="E61" s="410"/>
      <c r="F61" s="420"/>
      <c r="G61" s="420"/>
      <c r="H61" s="420"/>
      <c r="I61" s="420"/>
      <c r="J61" s="445" t="s">
        <v>139</v>
      </c>
      <c r="K61" s="420"/>
      <c r="L61" s="420"/>
      <c r="M61" s="59" t="s">
        <v>140</v>
      </c>
      <c r="N61" s="445" t="s">
        <v>369</v>
      </c>
      <c r="O61" s="421" t="s">
        <v>87</v>
      </c>
      <c r="P61" s="445" t="s">
        <v>370</v>
      </c>
      <c r="Q61" s="441"/>
      <c r="R61" s="442"/>
      <c r="S61" s="443" t="s">
        <v>746</v>
      </c>
      <c r="T61" s="536">
        <v>1</v>
      </c>
      <c r="U61" s="538" t="s">
        <v>982</v>
      </c>
      <c r="V61" s="539" t="s">
        <v>892</v>
      </c>
    </row>
    <row r="62" spans="1:22" s="72" customFormat="1" ht="15.75" thickBot="1" x14ac:dyDescent="0.3">
      <c r="A62" s="425"/>
      <c r="B62" s="455"/>
      <c r="C62" s="437"/>
      <c r="D62" s="410"/>
      <c r="E62" s="410"/>
      <c r="F62" s="420"/>
      <c r="G62" s="420"/>
      <c r="H62" s="420"/>
      <c r="I62" s="420"/>
      <c r="J62" s="446"/>
      <c r="K62" s="420"/>
      <c r="L62" s="420"/>
      <c r="M62" s="59" t="s">
        <v>141</v>
      </c>
      <c r="N62" s="446"/>
      <c r="O62" s="444"/>
      <c r="P62" s="446"/>
      <c r="Q62" s="441"/>
      <c r="R62" s="442"/>
      <c r="S62" s="443"/>
      <c r="T62" s="537"/>
      <c r="U62" s="538"/>
      <c r="V62" s="539"/>
    </row>
    <row r="63" spans="1:22" s="72" customFormat="1" ht="75.75" thickBot="1" x14ac:dyDescent="0.3">
      <c r="A63" s="425"/>
      <c r="B63" s="455"/>
      <c r="C63" s="438"/>
      <c r="D63" s="382"/>
      <c r="E63" s="382"/>
      <c r="F63" s="414"/>
      <c r="G63" s="414"/>
      <c r="H63" s="414"/>
      <c r="I63" s="414"/>
      <c r="J63" s="61" t="s">
        <v>142</v>
      </c>
      <c r="K63" s="414"/>
      <c r="L63" s="414"/>
      <c r="M63" s="62" t="s">
        <v>371</v>
      </c>
      <c r="N63" s="61" t="s">
        <v>369</v>
      </c>
      <c r="O63" s="63" t="s">
        <v>87</v>
      </c>
      <c r="P63" s="61" t="s">
        <v>143</v>
      </c>
      <c r="Q63" s="221">
        <v>1</v>
      </c>
      <c r="R63" s="222" t="s">
        <v>774</v>
      </c>
      <c r="S63" s="202" t="s">
        <v>747</v>
      </c>
      <c r="T63" s="99">
        <v>1</v>
      </c>
      <c r="U63" s="269" t="s">
        <v>983</v>
      </c>
      <c r="V63" s="261" t="s">
        <v>984</v>
      </c>
    </row>
    <row r="64" spans="1:22" s="57" customFormat="1" ht="45.75" thickBot="1" x14ac:dyDescent="0.3">
      <c r="A64" s="425"/>
      <c r="B64" s="455">
        <v>25</v>
      </c>
      <c r="C64" s="427" t="s">
        <v>367</v>
      </c>
      <c r="D64" s="381" t="s">
        <v>144</v>
      </c>
      <c r="E64" s="381" t="s">
        <v>126</v>
      </c>
      <c r="F64" s="413" t="s">
        <v>444</v>
      </c>
      <c r="G64" s="413" t="s">
        <v>445</v>
      </c>
      <c r="H64" s="413">
        <v>40</v>
      </c>
      <c r="I64" s="413" t="s">
        <v>443</v>
      </c>
      <c r="J64" s="64" t="s">
        <v>372</v>
      </c>
      <c r="K64" s="413" t="s">
        <v>443</v>
      </c>
      <c r="L64" s="413" t="s">
        <v>44</v>
      </c>
      <c r="M64" s="65" t="s">
        <v>145</v>
      </c>
      <c r="N64" s="64" t="s">
        <v>373</v>
      </c>
      <c r="O64" s="66" t="s">
        <v>87</v>
      </c>
      <c r="P64" s="64" t="s">
        <v>146</v>
      </c>
      <c r="Q64" s="220">
        <v>0</v>
      </c>
      <c r="R64" s="215" t="s">
        <v>677</v>
      </c>
      <c r="S64" s="199" t="s">
        <v>748</v>
      </c>
      <c r="T64" s="96"/>
      <c r="U64" s="152" t="s">
        <v>886</v>
      </c>
      <c r="V64" s="328" t="s">
        <v>893</v>
      </c>
    </row>
    <row r="65" spans="1:22" s="57" customFormat="1" ht="60.75" thickBot="1" x14ac:dyDescent="0.3">
      <c r="A65" s="425"/>
      <c r="B65" s="455"/>
      <c r="C65" s="435"/>
      <c r="D65" s="410"/>
      <c r="E65" s="410"/>
      <c r="F65" s="420"/>
      <c r="G65" s="420"/>
      <c r="H65" s="420"/>
      <c r="I65" s="420"/>
      <c r="J65" s="58" t="s">
        <v>374</v>
      </c>
      <c r="K65" s="420"/>
      <c r="L65" s="420"/>
      <c r="M65" s="59" t="s">
        <v>305</v>
      </c>
      <c r="N65" s="58" t="s">
        <v>373</v>
      </c>
      <c r="O65" s="68" t="s">
        <v>87</v>
      </c>
      <c r="P65" s="58" t="s">
        <v>147</v>
      </c>
      <c r="Q65" s="224">
        <v>1</v>
      </c>
      <c r="R65" s="216" t="s">
        <v>677</v>
      </c>
      <c r="S65" s="206" t="s">
        <v>749</v>
      </c>
      <c r="T65" s="100"/>
      <c r="U65" s="153" t="s">
        <v>886</v>
      </c>
      <c r="V65" s="262" t="s">
        <v>894</v>
      </c>
    </row>
    <row r="66" spans="1:22" s="57" customFormat="1" ht="75.75" thickBot="1" x14ac:dyDescent="0.3">
      <c r="A66" s="425"/>
      <c r="B66" s="455"/>
      <c r="C66" s="435"/>
      <c r="D66" s="410"/>
      <c r="E66" s="410"/>
      <c r="F66" s="420"/>
      <c r="G66" s="420"/>
      <c r="H66" s="420"/>
      <c r="I66" s="420"/>
      <c r="J66" s="58" t="s">
        <v>148</v>
      </c>
      <c r="K66" s="420"/>
      <c r="L66" s="420"/>
      <c r="M66" s="59" t="s">
        <v>149</v>
      </c>
      <c r="N66" s="58" t="s">
        <v>373</v>
      </c>
      <c r="O66" s="68" t="s">
        <v>137</v>
      </c>
      <c r="P66" s="58" t="s">
        <v>150</v>
      </c>
      <c r="Q66" s="224">
        <v>0</v>
      </c>
      <c r="R66" s="216" t="s">
        <v>677</v>
      </c>
      <c r="S66" s="206" t="s">
        <v>667</v>
      </c>
      <c r="T66" s="100">
        <v>1</v>
      </c>
      <c r="U66" s="258" t="s">
        <v>985</v>
      </c>
      <c r="V66" s="262" t="s">
        <v>986</v>
      </c>
    </row>
    <row r="67" spans="1:22" s="57" customFormat="1" ht="45.75" thickBot="1" x14ac:dyDescent="0.3">
      <c r="A67" s="426"/>
      <c r="B67" s="455"/>
      <c r="C67" s="428"/>
      <c r="D67" s="382"/>
      <c r="E67" s="382"/>
      <c r="F67" s="414"/>
      <c r="G67" s="414"/>
      <c r="H67" s="414"/>
      <c r="I67" s="414"/>
      <c r="J67" s="61" t="s">
        <v>375</v>
      </c>
      <c r="K67" s="414"/>
      <c r="L67" s="414"/>
      <c r="M67" s="62" t="s">
        <v>306</v>
      </c>
      <c r="N67" s="61" t="s">
        <v>376</v>
      </c>
      <c r="O67" s="80" t="s">
        <v>151</v>
      </c>
      <c r="P67" s="61" t="s">
        <v>152</v>
      </c>
      <c r="Q67" s="221">
        <v>0</v>
      </c>
      <c r="R67" s="230" t="s">
        <v>677</v>
      </c>
      <c r="S67" s="202" t="s">
        <v>726</v>
      </c>
      <c r="T67" s="99">
        <v>0</v>
      </c>
      <c r="U67" s="269" t="s">
        <v>887</v>
      </c>
      <c r="V67" s="334" t="s">
        <v>895</v>
      </c>
    </row>
    <row r="68" spans="1:22" s="72" customFormat="1" ht="409.15" customHeight="1" thickBot="1" x14ac:dyDescent="0.3">
      <c r="A68" s="424" t="s">
        <v>377</v>
      </c>
      <c r="B68" s="455">
        <v>26</v>
      </c>
      <c r="C68" s="427" t="s">
        <v>563</v>
      </c>
      <c r="D68" s="381" t="s">
        <v>153</v>
      </c>
      <c r="E68" s="381" t="s">
        <v>533</v>
      </c>
      <c r="F68" s="413" t="s">
        <v>451</v>
      </c>
      <c r="G68" s="413" t="s">
        <v>449</v>
      </c>
      <c r="H68" s="413">
        <v>40</v>
      </c>
      <c r="I68" s="413" t="s">
        <v>443</v>
      </c>
      <c r="J68" s="64" t="s">
        <v>378</v>
      </c>
      <c r="K68" s="413" t="s">
        <v>443</v>
      </c>
      <c r="L68" s="413" t="s">
        <v>44</v>
      </c>
      <c r="M68" s="65" t="s">
        <v>379</v>
      </c>
      <c r="N68" s="64" t="s">
        <v>380</v>
      </c>
      <c r="O68" s="76">
        <v>44196</v>
      </c>
      <c r="P68" s="64" t="s">
        <v>750</v>
      </c>
      <c r="Q68" s="220">
        <v>1</v>
      </c>
      <c r="R68" s="215" t="s">
        <v>773</v>
      </c>
      <c r="S68" s="199" t="s">
        <v>668</v>
      </c>
      <c r="T68" s="96">
        <v>1</v>
      </c>
      <c r="U68" s="256" t="s">
        <v>989</v>
      </c>
      <c r="V68" s="335" t="s">
        <v>987</v>
      </c>
    </row>
    <row r="69" spans="1:22" s="72" customFormat="1" ht="177" customHeight="1" thickBot="1" x14ac:dyDescent="0.3">
      <c r="A69" s="425"/>
      <c r="B69" s="455"/>
      <c r="C69" s="435"/>
      <c r="D69" s="410"/>
      <c r="E69" s="410"/>
      <c r="F69" s="420"/>
      <c r="G69" s="420"/>
      <c r="H69" s="420"/>
      <c r="I69" s="420"/>
      <c r="J69" s="58" t="s">
        <v>154</v>
      </c>
      <c r="K69" s="420"/>
      <c r="L69" s="420"/>
      <c r="M69" s="59" t="s">
        <v>381</v>
      </c>
      <c r="N69" s="58"/>
      <c r="O69" s="78">
        <v>44196</v>
      </c>
      <c r="P69" s="58" t="s">
        <v>155</v>
      </c>
      <c r="Q69" s="224">
        <v>1</v>
      </c>
      <c r="R69" s="216" t="s">
        <v>679</v>
      </c>
      <c r="S69" s="231" t="s">
        <v>669</v>
      </c>
      <c r="T69" s="100">
        <v>1</v>
      </c>
      <c r="U69" s="269" t="s">
        <v>988</v>
      </c>
      <c r="V69" s="336" t="s">
        <v>991</v>
      </c>
    </row>
    <row r="70" spans="1:22" s="72" customFormat="1" ht="150.75" thickBot="1" x14ac:dyDescent="0.3">
      <c r="A70" s="426"/>
      <c r="B70" s="455"/>
      <c r="C70" s="428"/>
      <c r="D70" s="382"/>
      <c r="E70" s="382"/>
      <c r="F70" s="414"/>
      <c r="G70" s="414"/>
      <c r="H70" s="414"/>
      <c r="I70" s="414"/>
      <c r="J70" s="61" t="s">
        <v>156</v>
      </c>
      <c r="K70" s="414"/>
      <c r="L70" s="414"/>
      <c r="M70" s="62" t="s">
        <v>157</v>
      </c>
      <c r="N70" s="61"/>
      <c r="O70" s="80">
        <v>44196</v>
      </c>
      <c r="P70" s="61" t="s">
        <v>158</v>
      </c>
      <c r="Q70" s="232">
        <v>1</v>
      </c>
      <c r="R70" s="230" t="s">
        <v>678</v>
      </c>
      <c r="S70" s="202" t="s">
        <v>670</v>
      </c>
      <c r="T70" s="145">
        <v>1</v>
      </c>
      <c r="U70" s="269" t="s">
        <v>990</v>
      </c>
      <c r="V70" s="337" t="s">
        <v>992</v>
      </c>
    </row>
    <row r="71" spans="1:22" s="72" customFormat="1" ht="240.75" thickBot="1" x14ac:dyDescent="0.3">
      <c r="A71" s="424" t="s">
        <v>377</v>
      </c>
      <c r="B71" s="82">
        <v>27</v>
      </c>
      <c r="C71" s="83" t="s">
        <v>564</v>
      </c>
      <c r="D71" s="84" t="s">
        <v>159</v>
      </c>
      <c r="E71" s="84" t="s">
        <v>160</v>
      </c>
      <c r="F71" s="87" t="s">
        <v>444</v>
      </c>
      <c r="G71" s="87" t="s">
        <v>445</v>
      </c>
      <c r="H71" s="87">
        <v>40</v>
      </c>
      <c r="I71" s="87" t="s">
        <v>443</v>
      </c>
      <c r="J71" s="84" t="s">
        <v>795</v>
      </c>
      <c r="K71" s="87" t="s">
        <v>443</v>
      </c>
      <c r="L71" s="87"/>
      <c r="M71" s="86" t="s">
        <v>161</v>
      </c>
      <c r="N71" s="84" t="s">
        <v>380</v>
      </c>
      <c r="O71" s="108">
        <v>44865</v>
      </c>
      <c r="P71" s="84" t="s">
        <v>382</v>
      </c>
      <c r="Q71" s="233">
        <v>1</v>
      </c>
      <c r="R71" s="219"/>
      <c r="S71" s="208" t="s">
        <v>671</v>
      </c>
      <c r="T71" s="109">
        <v>1</v>
      </c>
      <c r="U71" s="270" t="s">
        <v>993</v>
      </c>
      <c r="V71" s="338" t="s">
        <v>896</v>
      </c>
    </row>
    <row r="72" spans="1:22" s="162" customFormat="1" ht="78" customHeight="1" thickBot="1" x14ac:dyDescent="0.3">
      <c r="A72" s="425"/>
      <c r="B72" s="455">
        <v>28</v>
      </c>
      <c r="C72" s="427" t="s">
        <v>565</v>
      </c>
      <c r="D72" s="381" t="s">
        <v>162</v>
      </c>
      <c r="E72" s="381" t="s">
        <v>383</v>
      </c>
      <c r="F72" s="413" t="s">
        <v>451</v>
      </c>
      <c r="G72" s="413" t="s">
        <v>445</v>
      </c>
      <c r="H72" s="413">
        <v>80</v>
      </c>
      <c r="I72" s="413" t="s">
        <v>450</v>
      </c>
      <c r="J72" s="64" t="s">
        <v>384</v>
      </c>
      <c r="K72" s="413" t="s">
        <v>450</v>
      </c>
      <c r="L72" s="413" t="s">
        <v>44</v>
      </c>
      <c r="M72" s="65" t="s">
        <v>385</v>
      </c>
      <c r="N72" s="64" t="s">
        <v>380</v>
      </c>
      <c r="O72" s="76">
        <v>44926</v>
      </c>
      <c r="P72" s="64" t="s">
        <v>163</v>
      </c>
      <c r="Q72" s="220">
        <v>0</v>
      </c>
      <c r="R72" s="215"/>
      <c r="S72" s="199" t="s">
        <v>726</v>
      </c>
      <c r="T72" s="96">
        <v>0</v>
      </c>
      <c r="U72" s="256" t="s">
        <v>888</v>
      </c>
      <c r="V72" s="339" t="s">
        <v>994</v>
      </c>
    </row>
    <row r="73" spans="1:22" s="162" customFormat="1" ht="91.15" customHeight="1" thickBot="1" x14ac:dyDescent="0.3">
      <c r="A73" s="426"/>
      <c r="B73" s="455"/>
      <c r="C73" s="428"/>
      <c r="D73" s="382"/>
      <c r="E73" s="382"/>
      <c r="F73" s="414"/>
      <c r="G73" s="414"/>
      <c r="H73" s="414"/>
      <c r="I73" s="414"/>
      <c r="J73" s="61" t="s">
        <v>386</v>
      </c>
      <c r="K73" s="414"/>
      <c r="L73" s="414"/>
      <c r="M73" s="62" t="s">
        <v>387</v>
      </c>
      <c r="N73" s="61" t="s">
        <v>380</v>
      </c>
      <c r="O73" s="80">
        <v>44926</v>
      </c>
      <c r="P73" s="61" t="s">
        <v>164</v>
      </c>
      <c r="Q73" s="232">
        <v>1</v>
      </c>
      <c r="R73" s="222" t="s">
        <v>772</v>
      </c>
      <c r="S73" s="202" t="s">
        <v>751</v>
      </c>
      <c r="T73" s="145">
        <v>0</v>
      </c>
      <c r="U73" s="269" t="s">
        <v>995</v>
      </c>
      <c r="V73" s="337" t="s">
        <v>897</v>
      </c>
    </row>
    <row r="74" spans="1:22" s="72" customFormat="1" ht="120.75" thickBot="1" x14ac:dyDescent="0.3">
      <c r="A74" s="424" t="s">
        <v>322</v>
      </c>
      <c r="B74" s="82">
        <v>29</v>
      </c>
      <c r="C74" s="83" t="s">
        <v>388</v>
      </c>
      <c r="D74" s="84" t="s">
        <v>534</v>
      </c>
      <c r="E74" s="84" t="s">
        <v>167</v>
      </c>
      <c r="F74" s="87" t="s">
        <v>444</v>
      </c>
      <c r="G74" s="87" t="s">
        <v>449</v>
      </c>
      <c r="H74" s="87">
        <v>20</v>
      </c>
      <c r="I74" s="87" t="s">
        <v>446</v>
      </c>
      <c r="J74" s="84" t="s">
        <v>168</v>
      </c>
      <c r="K74" s="87" t="s">
        <v>446</v>
      </c>
      <c r="L74" s="87" t="s">
        <v>44</v>
      </c>
      <c r="M74" s="86" t="s">
        <v>169</v>
      </c>
      <c r="N74" s="84" t="s">
        <v>170</v>
      </c>
      <c r="O74" s="85" t="s">
        <v>109</v>
      </c>
      <c r="P74" s="84" t="s">
        <v>171</v>
      </c>
      <c r="Q74" s="233">
        <v>1</v>
      </c>
      <c r="R74" s="219" t="s">
        <v>771</v>
      </c>
      <c r="S74" s="208" t="s">
        <v>672</v>
      </c>
      <c r="T74" s="109">
        <v>1</v>
      </c>
      <c r="U74" s="270" t="s">
        <v>996</v>
      </c>
      <c r="V74" s="312" t="s">
        <v>898</v>
      </c>
    </row>
    <row r="75" spans="1:22" s="162" customFormat="1" ht="75.75" thickBot="1" x14ac:dyDescent="0.3">
      <c r="A75" s="426"/>
      <c r="B75" s="132">
        <v>30</v>
      </c>
      <c r="C75" s="114" t="s">
        <v>389</v>
      </c>
      <c r="D75" s="131" t="s">
        <v>535</v>
      </c>
      <c r="E75" s="131" t="s">
        <v>179</v>
      </c>
      <c r="F75" s="133" t="s">
        <v>441</v>
      </c>
      <c r="G75" s="133" t="s">
        <v>447</v>
      </c>
      <c r="H75" s="133">
        <v>15</v>
      </c>
      <c r="I75" s="133" t="s">
        <v>446</v>
      </c>
      <c r="J75" s="131" t="s">
        <v>390</v>
      </c>
      <c r="K75" s="133" t="s">
        <v>446</v>
      </c>
      <c r="L75" s="133" t="s">
        <v>44</v>
      </c>
      <c r="M75" s="134" t="s">
        <v>180</v>
      </c>
      <c r="N75" s="131" t="s">
        <v>551</v>
      </c>
      <c r="O75" s="143">
        <v>44834</v>
      </c>
      <c r="P75" s="131" t="s">
        <v>391</v>
      </c>
      <c r="Q75" s="234">
        <v>1</v>
      </c>
      <c r="R75" s="235" t="s">
        <v>680</v>
      </c>
      <c r="S75" s="214" t="s">
        <v>673</v>
      </c>
      <c r="T75" s="144">
        <v>0</v>
      </c>
      <c r="U75" s="271" t="s">
        <v>998</v>
      </c>
      <c r="V75" s="340" t="s">
        <v>997</v>
      </c>
    </row>
    <row r="76" spans="1:22" s="72" customFormat="1" ht="120.75" thickBot="1" x14ac:dyDescent="0.3">
      <c r="A76" s="424" t="s">
        <v>323</v>
      </c>
      <c r="B76" s="82">
        <v>31</v>
      </c>
      <c r="C76" s="83" t="s">
        <v>388</v>
      </c>
      <c r="D76" s="84" t="s">
        <v>534</v>
      </c>
      <c r="E76" s="84" t="s">
        <v>167</v>
      </c>
      <c r="F76" s="87" t="s">
        <v>444</v>
      </c>
      <c r="G76" s="87" t="s">
        <v>449</v>
      </c>
      <c r="H76" s="87">
        <v>20</v>
      </c>
      <c r="I76" s="87" t="s">
        <v>446</v>
      </c>
      <c r="J76" s="84" t="s">
        <v>168</v>
      </c>
      <c r="K76" s="87" t="s">
        <v>446</v>
      </c>
      <c r="L76" s="87" t="s">
        <v>44</v>
      </c>
      <c r="M76" s="86" t="s">
        <v>181</v>
      </c>
      <c r="N76" s="84" t="s">
        <v>182</v>
      </c>
      <c r="O76" s="85" t="s">
        <v>109</v>
      </c>
      <c r="P76" s="84" t="s">
        <v>171</v>
      </c>
      <c r="Q76" s="233">
        <v>1</v>
      </c>
      <c r="R76" s="219" t="s">
        <v>770</v>
      </c>
      <c r="S76" s="208" t="s">
        <v>752</v>
      </c>
      <c r="T76" s="109">
        <v>1</v>
      </c>
      <c r="U76" s="270" t="s">
        <v>999</v>
      </c>
      <c r="V76" s="312" t="s">
        <v>899</v>
      </c>
    </row>
    <row r="77" spans="1:22" s="72" customFormat="1" ht="90.75" thickBot="1" x14ac:dyDescent="0.3">
      <c r="A77" s="425"/>
      <c r="B77" s="82">
        <v>32</v>
      </c>
      <c r="C77" s="83" t="s">
        <v>392</v>
      </c>
      <c r="D77" s="84" t="s">
        <v>535</v>
      </c>
      <c r="E77" s="84" t="s">
        <v>179</v>
      </c>
      <c r="F77" s="87" t="s">
        <v>451</v>
      </c>
      <c r="G77" s="87" t="s">
        <v>449</v>
      </c>
      <c r="H77" s="87">
        <v>40</v>
      </c>
      <c r="I77" s="87" t="s">
        <v>443</v>
      </c>
      <c r="J77" s="84" t="s">
        <v>393</v>
      </c>
      <c r="K77" s="87" t="s">
        <v>443</v>
      </c>
      <c r="L77" s="87" t="s">
        <v>44</v>
      </c>
      <c r="M77" s="86" t="s">
        <v>394</v>
      </c>
      <c r="N77" s="84" t="s">
        <v>197</v>
      </c>
      <c r="O77" s="108">
        <v>44711</v>
      </c>
      <c r="P77" s="84" t="s">
        <v>395</v>
      </c>
      <c r="Q77" s="233">
        <v>1</v>
      </c>
      <c r="R77" s="219" t="s">
        <v>681</v>
      </c>
      <c r="S77" s="208" t="s">
        <v>753</v>
      </c>
      <c r="T77" s="109">
        <v>0</v>
      </c>
      <c r="U77" s="154" t="s">
        <v>950</v>
      </c>
      <c r="V77" s="312" t="s">
        <v>1000</v>
      </c>
    </row>
    <row r="78" spans="1:22" s="72" customFormat="1" ht="60.75" thickBot="1" x14ac:dyDescent="0.3">
      <c r="A78" s="425"/>
      <c r="B78" s="455">
        <v>33</v>
      </c>
      <c r="C78" s="427" t="s">
        <v>199</v>
      </c>
      <c r="D78" s="381" t="s">
        <v>536</v>
      </c>
      <c r="E78" s="381" t="s">
        <v>201</v>
      </c>
      <c r="F78" s="413" t="s">
        <v>452</v>
      </c>
      <c r="G78" s="413" t="s">
        <v>449</v>
      </c>
      <c r="H78" s="413">
        <v>50</v>
      </c>
      <c r="I78" s="413" t="s">
        <v>443</v>
      </c>
      <c r="J78" s="64" t="s">
        <v>396</v>
      </c>
      <c r="K78" s="413" t="s">
        <v>443</v>
      </c>
      <c r="L78" s="413" t="s">
        <v>44</v>
      </c>
      <c r="M78" s="65" t="s">
        <v>397</v>
      </c>
      <c r="N78" s="64" t="s">
        <v>204</v>
      </c>
      <c r="O78" s="76" t="s">
        <v>111</v>
      </c>
      <c r="P78" s="64" t="s">
        <v>205</v>
      </c>
      <c r="Q78" s="220">
        <v>1</v>
      </c>
      <c r="R78" s="215" t="s">
        <v>682</v>
      </c>
      <c r="S78" s="199" t="s">
        <v>754</v>
      </c>
      <c r="T78" s="96">
        <v>0</v>
      </c>
      <c r="U78" s="270" t="s">
        <v>1001</v>
      </c>
      <c r="V78" s="312" t="s">
        <v>1002</v>
      </c>
    </row>
    <row r="79" spans="1:22" s="72" customFormat="1" ht="147" customHeight="1" thickBot="1" x14ac:dyDescent="0.3">
      <c r="A79" s="425"/>
      <c r="B79" s="455"/>
      <c r="C79" s="428"/>
      <c r="D79" s="382"/>
      <c r="E79" s="382"/>
      <c r="F79" s="414"/>
      <c r="G79" s="414"/>
      <c r="H79" s="414"/>
      <c r="I79" s="414"/>
      <c r="J79" s="61" t="s">
        <v>796</v>
      </c>
      <c r="K79" s="414"/>
      <c r="L79" s="414"/>
      <c r="M79" s="62" t="s">
        <v>618</v>
      </c>
      <c r="N79" s="61" t="s">
        <v>552</v>
      </c>
      <c r="O79" s="80" t="s">
        <v>326</v>
      </c>
      <c r="P79" s="61" t="s">
        <v>210</v>
      </c>
      <c r="Q79" s="232">
        <v>1</v>
      </c>
      <c r="R79" s="222" t="s">
        <v>768</v>
      </c>
      <c r="S79" s="202" t="s">
        <v>755</v>
      </c>
      <c r="T79" s="145">
        <v>1</v>
      </c>
      <c r="U79" s="279" t="s">
        <v>1003</v>
      </c>
      <c r="V79" s="312" t="s">
        <v>900</v>
      </c>
    </row>
    <row r="80" spans="1:22" s="72" customFormat="1" ht="155.44999999999999" customHeight="1" thickBot="1" x14ac:dyDescent="0.3">
      <c r="A80" s="425"/>
      <c r="B80" s="82">
        <v>34</v>
      </c>
      <c r="C80" s="83" t="s">
        <v>211</v>
      </c>
      <c r="D80" s="84" t="s">
        <v>212</v>
      </c>
      <c r="E80" s="84" t="s">
        <v>213</v>
      </c>
      <c r="F80" s="87" t="s">
        <v>452</v>
      </c>
      <c r="G80" s="87" t="s">
        <v>449</v>
      </c>
      <c r="H80" s="87">
        <v>50</v>
      </c>
      <c r="I80" s="87" t="s">
        <v>443</v>
      </c>
      <c r="J80" s="84" t="s">
        <v>797</v>
      </c>
      <c r="K80" s="87" t="s">
        <v>443</v>
      </c>
      <c r="L80" s="87" t="s">
        <v>44</v>
      </c>
      <c r="M80" s="86" t="s">
        <v>398</v>
      </c>
      <c r="N80" s="84" t="s">
        <v>553</v>
      </c>
      <c r="O80" s="108">
        <v>44925</v>
      </c>
      <c r="P80" s="84" t="s">
        <v>290</v>
      </c>
      <c r="Q80" s="233">
        <v>1</v>
      </c>
      <c r="R80" s="219" t="s">
        <v>769</v>
      </c>
      <c r="S80" s="208" t="s">
        <v>756</v>
      </c>
      <c r="T80" s="109">
        <v>0</v>
      </c>
      <c r="U80" s="270" t="s">
        <v>1004</v>
      </c>
      <c r="V80" s="312" t="s">
        <v>901</v>
      </c>
    </row>
    <row r="81" spans="1:22" s="72" customFormat="1" ht="105.75" thickBot="1" x14ac:dyDescent="0.3">
      <c r="A81" s="425"/>
      <c r="B81" s="455">
        <v>35</v>
      </c>
      <c r="C81" s="427" t="s">
        <v>217</v>
      </c>
      <c r="D81" s="381" t="s">
        <v>568</v>
      </c>
      <c r="E81" s="381" t="s">
        <v>219</v>
      </c>
      <c r="F81" s="413" t="s">
        <v>452</v>
      </c>
      <c r="G81" s="413" t="s">
        <v>449</v>
      </c>
      <c r="H81" s="413">
        <v>50</v>
      </c>
      <c r="I81" s="413" t="s">
        <v>443</v>
      </c>
      <c r="J81" s="64" t="s">
        <v>798</v>
      </c>
      <c r="K81" s="413" t="s">
        <v>443</v>
      </c>
      <c r="L81" s="413" t="s">
        <v>44</v>
      </c>
      <c r="M81" s="65" t="s">
        <v>316</v>
      </c>
      <c r="N81" s="64" t="s">
        <v>554</v>
      </c>
      <c r="O81" s="76" t="s">
        <v>317</v>
      </c>
      <c r="P81" s="64" t="s">
        <v>224</v>
      </c>
      <c r="Q81" s="220">
        <v>1</v>
      </c>
      <c r="R81" s="215" t="s">
        <v>683</v>
      </c>
      <c r="S81" s="199" t="s">
        <v>757</v>
      </c>
      <c r="T81" s="96">
        <v>0</v>
      </c>
      <c r="U81" s="152" t="s">
        <v>926</v>
      </c>
      <c r="V81" s="312" t="s">
        <v>902</v>
      </c>
    </row>
    <row r="82" spans="1:22" s="72" customFormat="1" ht="165.75" thickBot="1" x14ac:dyDescent="0.3">
      <c r="A82" s="425"/>
      <c r="B82" s="455"/>
      <c r="C82" s="428"/>
      <c r="D82" s="382"/>
      <c r="E82" s="382"/>
      <c r="F82" s="414"/>
      <c r="G82" s="414"/>
      <c r="H82" s="414"/>
      <c r="I82" s="414"/>
      <c r="J82" s="61" t="s">
        <v>225</v>
      </c>
      <c r="K82" s="414"/>
      <c r="L82" s="414"/>
      <c r="M82" s="62" t="s">
        <v>619</v>
      </c>
      <c r="N82" s="61" t="s">
        <v>620</v>
      </c>
      <c r="O82" s="63" t="s">
        <v>799</v>
      </c>
      <c r="P82" s="61" t="s">
        <v>800</v>
      </c>
      <c r="Q82" s="221">
        <v>1</v>
      </c>
      <c r="R82" s="222" t="s">
        <v>768</v>
      </c>
      <c r="S82" s="202" t="s">
        <v>674</v>
      </c>
      <c r="T82" s="99">
        <v>0</v>
      </c>
      <c r="U82" s="155" t="s">
        <v>912</v>
      </c>
      <c r="V82" s="312" t="s">
        <v>913</v>
      </c>
    </row>
    <row r="83" spans="1:22" s="72" customFormat="1" ht="60.75" thickBot="1" x14ac:dyDescent="0.3">
      <c r="A83" s="426"/>
      <c r="B83" s="82">
        <v>36</v>
      </c>
      <c r="C83" s="83" t="s">
        <v>229</v>
      </c>
      <c r="D83" s="84" t="s">
        <v>230</v>
      </c>
      <c r="E83" s="84" t="s">
        <v>231</v>
      </c>
      <c r="F83" s="87" t="s">
        <v>452</v>
      </c>
      <c r="G83" s="87" t="s">
        <v>442</v>
      </c>
      <c r="H83" s="87">
        <v>50</v>
      </c>
      <c r="I83" s="87" t="s">
        <v>443</v>
      </c>
      <c r="J83" s="84" t="s">
        <v>232</v>
      </c>
      <c r="K83" s="87" t="s">
        <v>443</v>
      </c>
      <c r="L83" s="87" t="s">
        <v>44</v>
      </c>
      <c r="M83" s="86" t="s">
        <v>399</v>
      </c>
      <c r="N83" s="84" t="s">
        <v>318</v>
      </c>
      <c r="O83" s="108">
        <v>44773</v>
      </c>
      <c r="P83" s="84" t="s">
        <v>236</v>
      </c>
      <c r="Q83" s="233">
        <v>1</v>
      </c>
      <c r="R83" s="219" t="s">
        <v>684</v>
      </c>
      <c r="S83" s="208" t="s">
        <v>758</v>
      </c>
      <c r="T83" s="109"/>
      <c r="U83" s="156" t="s">
        <v>914</v>
      </c>
      <c r="V83" s="312" t="s">
        <v>903</v>
      </c>
    </row>
    <row r="84" spans="1:22" s="162" customFormat="1" ht="75.75" thickBot="1" x14ac:dyDescent="0.3">
      <c r="A84" s="424" t="s">
        <v>566</v>
      </c>
      <c r="B84" s="455">
        <v>37</v>
      </c>
      <c r="C84" s="110" t="s">
        <v>567</v>
      </c>
      <c r="D84" s="417" t="s">
        <v>401</v>
      </c>
      <c r="E84" s="417" t="s">
        <v>311</v>
      </c>
      <c r="F84" s="413" t="s">
        <v>451</v>
      </c>
      <c r="G84" s="413" t="s">
        <v>445</v>
      </c>
      <c r="H84" s="413">
        <v>60</v>
      </c>
      <c r="I84" s="413" t="s">
        <v>450</v>
      </c>
      <c r="J84" s="64" t="s">
        <v>402</v>
      </c>
      <c r="K84" s="413" t="s">
        <v>450</v>
      </c>
      <c r="L84" s="413" t="s">
        <v>44</v>
      </c>
      <c r="M84" s="65" t="s">
        <v>403</v>
      </c>
      <c r="N84" s="381" t="s">
        <v>404</v>
      </c>
      <c r="O84" s="76" t="s">
        <v>329</v>
      </c>
      <c r="P84" s="417" t="s">
        <v>267</v>
      </c>
      <c r="Q84" s="482">
        <v>1</v>
      </c>
      <c r="R84" s="484" t="s">
        <v>788</v>
      </c>
      <c r="S84" s="506" t="s">
        <v>649</v>
      </c>
      <c r="T84" s="379">
        <v>0</v>
      </c>
      <c r="U84" s="385" t="s">
        <v>904</v>
      </c>
      <c r="V84" s="380" t="s">
        <v>904</v>
      </c>
    </row>
    <row r="85" spans="1:22" s="162" customFormat="1" ht="75.75" thickBot="1" x14ac:dyDescent="0.3">
      <c r="A85" s="425"/>
      <c r="B85" s="455"/>
      <c r="C85" s="111" t="s">
        <v>309</v>
      </c>
      <c r="D85" s="419"/>
      <c r="E85" s="419"/>
      <c r="F85" s="420"/>
      <c r="G85" s="420"/>
      <c r="H85" s="420"/>
      <c r="I85" s="420"/>
      <c r="J85" s="421" t="s">
        <v>405</v>
      </c>
      <c r="K85" s="420"/>
      <c r="L85" s="420"/>
      <c r="M85" s="422" t="s">
        <v>406</v>
      </c>
      <c r="N85" s="410"/>
      <c r="O85" s="411">
        <v>44682</v>
      </c>
      <c r="P85" s="419"/>
      <c r="Q85" s="504"/>
      <c r="R85" s="505"/>
      <c r="S85" s="507"/>
      <c r="T85" s="387"/>
      <c r="U85" s="388"/>
      <c r="V85" s="387"/>
    </row>
    <row r="86" spans="1:22" s="162" customFormat="1" ht="75.75" thickBot="1" x14ac:dyDescent="0.3">
      <c r="A86" s="425"/>
      <c r="B86" s="455"/>
      <c r="C86" s="146" t="s">
        <v>310</v>
      </c>
      <c r="D86" s="418"/>
      <c r="E86" s="418"/>
      <c r="F86" s="414"/>
      <c r="G86" s="414"/>
      <c r="H86" s="414"/>
      <c r="I86" s="414"/>
      <c r="J86" s="418"/>
      <c r="K86" s="414"/>
      <c r="L86" s="414"/>
      <c r="M86" s="423"/>
      <c r="N86" s="382"/>
      <c r="O86" s="412"/>
      <c r="P86" s="418"/>
      <c r="Q86" s="483"/>
      <c r="R86" s="485"/>
      <c r="S86" s="508"/>
      <c r="T86" s="376"/>
      <c r="U86" s="386"/>
      <c r="V86" s="376"/>
    </row>
    <row r="87" spans="1:22" s="72" customFormat="1" ht="150.75" thickBot="1" x14ac:dyDescent="0.3">
      <c r="A87" s="425"/>
      <c r="B87" s="455">
        <v>38</v>
      </c>
      <c r="C87" s="415" t="s">
        <v>407</v>
      </c>
      <c r="D87" s="417" t="s">
        <v>408</v>
      </c>
      <c r="E87" s="417" t="s">
        <v>311</v>
      </c>
      <c r="F87" s="413" t="s">
        <v>451</v>
      </c>
      <c r="G87" s="413" t="s">
        <v>445</v>
      </c>
      <c r="H87" s="413">
        <v>60</v>
      </c>
      <c r="I87" s="413" t="s">
        <v>450</v>
      </c>
      <c r="J87" s="64" t="s">
        <v>409</v>
      </c>
      <c r="K87" s="413" t="s">
        <v>450</v>
      </c>
      <c r="L87" s="413" t="s">
        <v>44</v>
      </c>
      <c r="M87" s="64" t="s">
        <v>410</v>
      </c>
      <c r="N87" s="64" t="s">
        <v>411</v>
      </c>
      <c r="O87" s="76">
        <v>44926</v>
      </c>
      <c r="P87" s="64" t="s">
        <v>268</v>
      </c>
      <c r="Q87" s="196">
        <v>0</v>
      </c>
      <c r="R87" s="236"/>
      <c r="S87" s="506" t="s">
        <v>648</v>
      </c>
      <c r="T87" s="519">
        <v>0.5</v>
      </c>
      <c r="U87" s="343" t="s">
        <v>905</v>
      </c>
      <c r="V87" s="341" t="s">
        <v>1005</v>
      </c>
    </row>
    <row r="88" spans="1:22" s="72" customFormat="1" ht="120.75" thickBot="1" x14ac:dyDescent="0.3">
      <c r="A88" s="425"/>
      <c r="B88" s="455"/>
      <c r="C88" s="416"/>
      <c r="D88" s="418"/>
      <c r="E88" s="418"/>
      <c r="F88" s="414"/>
      <c r="G88" s="414"/>
      <c r="H88" s="414"/>
      <c r="I88" s="414"/>
      <c r="J88" s="61" t="s">
        <v>269</v>
      </c>
      <c r="K88" s="414"/>
      <c r="L88" s="414"/>
      <c r="M88" s="61" t="s">
        <v>308</v>
      </c>
      <c r="N88" s="61" t="s">
        <v>330</v>
      </c>
      <c r="O88" s="80">
        <v>44926</v>
      </c>
      <c r="P88" s="61" t="s">
        <v>270</v>
      </c>
      <c r="Q88" s="211">
        <v>0</v>
      </c>
      <c r="R88" s="237"/>
      <c r="S88" s="508"/>
      <c r="T88" s="520"/>
      <c r="U88" s="342" t="s">
        <v>927</v>
      </c>
      <c r="V88" s="342" t="s">
        <v>927</v>
      </c>
    </row>
    <row r="89" spans="1:22" s="72" customFormat="1" ht="135.75" thickBot="1" x14ac:dyDescent="0.3">
      <c r="A89" s="426"/>
      <c r="B89" s="82">
        <v>39</v>
      </c>
      <c r="C89" s="83" t="s">
        <v>412</v>
      </c>
      <c r="D89" s="84" t="s">
        <v>413</v>
      </c>
      <c r="E89" s="84" t="s">
        <v>312</v>
      </c>
      <c r="F89" s="87" t="s">
        <v>451</v>
      </c>
      <c r="G89" s="87" t="s">
        <v>445</v>
      </c>
      <c r="H89" s="87">
        <v>60</v>
      </c>
      <c r="I89" s="87" t="s">
        <v>450</v>
      </c>
      <c r="J89" s="84" t="s">
        <v>313</v>
      </c>
      <c r="K89" s="87" t="s">
        <v>450</v>
      </c>
      <c r="L89" s="87" t="s">
        <v>44</v>
      </c>
      <c r="M89" s="84" t="s">
        <v>414</v>
      </c>
      <c r="N89" s="84" t="s">
        <v>415</v>
      </c>
      <c r="O89" s="108">
        <v>44926</v>
      </c>
      <c r="P89" s="84" t="s">
        <v>307</v>
      </c>
      <c r="Q89" s="209">
        <v>0</v>
      </c>
      <c r="R89" s="210"/>
      <c r="S89" s="208" t="s">
        <v>759</v>
      </c>
      <c r="T89" s="157">
        <v>0</v>
      </c>
      <c r="U89" s="270" t="s">
        <v>906</v>
      </c>
      <c r="V89" s="158" t="s">
        <v>906</v>
      </c>
    </row>
    <row r="90" spans="1:22" s="72" customFormat="1" ht="52.9" customHeight="1" x14ac:dyDescent="0.25">
      <c r="A90" s="501" t="s">
        <v>566</v>
      </c>
      <c r="B90" s="474">
        <v>40</v>
      </c>
      <c r="C90" s="112" t="s">
        <v>237</v>
      </c>
      <c r="D90" s="399" t="s">
        <v>238</v>
      </c>
      <c r="E90" s="391" t="s">
        <v>239</v>
      </c>
      <c r="F90" s="397" t="s">
        <v>271</v>
      </c>
      <c r="G90" s="397" t="s">
        <v>442</v>
      </c>
      <c r="H90" s="397">
        <v>10</v>
      </c>
      <c r="I90" s="397" t="s">
        <v>448</v>
      </c>
      <c r="J90" s="391" t="s">
        <v>240</v>
      </c>
      <c r="K90" s="397" t="s">
        <v>448</v>
      </c>
      <c r="L90" s="397" t="s">
        <v>44</v>
      </c>
      <c r="M90" s="391" t="s">
        <v>626</v>
      </c>
      <c r="N90" s="391" t="s">
        <v>400</v>
      </c>
      <c r="O90" s="113"/>
      <c r="P90" s="113"/>
      <c r="Q90" s="238">
        <v>1</v>
      </c>
      <c r="R90" s="197" t="s">
        <v>686</v>
      </c>
      <c r="S90" s="494" t="s">
        <v>685</v>
      </c>
      <c r="T90" s="521">
        <v>0</v>
      </c>
      <c r="U90" s="523" t="s">
        <v>907</v>
      </c>
      <c r="V90" s="377" t="s">
        <v>907</v>
      </c>
    </row>
    <row r="91" spans="1:22" s="72" customFormat="1" ht="88.15" customHeight="1" thickBot="1" x14ac:dyDescent="0.3">
      <c r="A91" s="502"/>
      <c r="B91" s="499"/>
      <c r="C91" s="147" t="s">
        <v>241</v>
      </c>
      <c r="D91" s="400"/>
      <c r="E91" s="403"/>
      <c r="F91" s="402"/>
      <c r="G91" s="402"/>
      <c r="H91" s="402"/>
      <c r="I91" s="402"/>
      <c r="J91" s="403"/>
      <c r="K91" s="402"/>
      <c r="L91" s="402"/>
      <c r="M91" s="403"/>
      <c r="N91" s="403"/>
      <c r="O91" s="121"/>
      <c r="P91" s="121"/>
      <c r="Q91" s="239">
        <v>1</v>
      </c>
      <c r="R91" s="240" t="s">
        <v>687</v>
      </c>
      <c r="S91" s="529"/>
      <c r="T91" s="522"/>
      <c r="U91" s="524"/>
      <c r="V91" s="540"/>
    </row>
    <row r="92" spans="1:22" s="72" customFormat="1" ht="190.9" customHeight="1" thickBot="1" x14ac:dyDescent="0.3">
      <c r="A92" s="502"/>
      <c r="B92" s="82">
        <v>41</v>
      </c>
      <c r="C92" s="114" t="s">
        <v>917</v>
      </c>
      <c r="D92" s="399" t="s">
        <v>242</v>
      </c>
      <c r="E92" s="391" t="s">
        <v>243</v>
      </c>
      <c r="F92" s="397" t="s">
        <v>271</v>
      </c>
      <c r="G92" s="397" t="s">
        <v>442</v>
      </c>
      <c r="H92" s="397">
        <v>10</v>
      </c>
      <c r="I92" s="397" t="s">
        <v>448</v>
      </c>
      <c r="J92" s="391" t="s">
        <v>640</v>
      </c>
      <c r="K92" s="397" t="s">
        <v>448</v>
      </c>
      <c r="L92" s="397" t="s">
        <v>44</v>
      </c>
      <c r="M92" s="391" t="s">
        <v>641</v>
      </c>
      <c r="N92" s="391" t="s">
        <v>642</v>
      </c>
      <c r="O92" s="391"/>
      <c r="P92" s="391"/>
      <c r="Q92" s="486">
        <v>1</v>
      </c>
      <c r="R92" s="241" t="s">
        <v>760</v>
      </c>
      <c r="S92" s="489" t="s">
        <v>688</v>
      </c>
      <c r="T92" s="280">
        <v>0</v>
      </c>
      <c r="U92" s="523" t="s">
        <v>918</v>
      </c>
      <c r="V92" s="377" t="s">
        <v>918</v>
      </c>
    </row>
    <row r="93" spans="1:22" s="72" customFormat="1" ht="199.15" customHeight="1" x14ac:dyDescent="0.25">
      <c r="A93" s="502"/>
      <c r="B93" s="499">
        <v>42</v>
      </c>
      <c r="C93" s="111" t="s">
        <v>244</v>
      </c>
      <c r="D93" s="400"/>
      <c r="E93" s="403"/>
      <c r="F93" s="402"/>
      <c r="G93" s="402"/>
      <c r="H93" s="402"/>
      <c r="I93" s="402"/>
      <c r="J93" s="403"/>
      <c r="K93" s="402"/>
      <c r="L93" s="402"/>
      <c r="M93" s="403"/>
      <c r="N93" s="403"/>
      <c r="O93" s="403"/>
      <c r="P93" s="403"/>
      <c r="Q93" s="487"/>
      <c r="R93" s="242" t="s">
        <v>761</v>
      </c>
      <c r="S93" s="490"/>
      <c r="T93" s="527">
        <v>0</v>
      </c>
      <c r="U93" s="525"/>
      <c r="V93" s="383"/>
    </row>
    <row r="94" spans="1:22" s="72" customFormat="1" ht="174" customHeight="1" thickBot="1" x14ac:dyDescent="0.3">
      <c r="A94" s="502"/>
      <c r="B94" s="500"/>
      <c r="C94" s="117" t="s">
        <v>245</v>
      </c>
      <c r="D94" s="401"/>
      <c r="E94" s="392"/>
      <c r="F94" s="398"/>
      <c r="G94" s="398"/>
      <c r="H94" s="398"/>
      <c r="I94" s="398"/>
      <c r="J94" s="392"/>
      <c r="K94" s="398"/>
      <c r="L94" s="398"/>
      <c r="M94" s="392"/>
      <c r="N94" s="392"/>
      <c r="O94" s="392"/>
      <c r="P94" s="392"/>
      <c r="Q94" s="488"/>
      <c r="R94" s="243" t="s">
        <v>762</v>
      </c>
      <c r="S94" s="491"/>
      <c r="T94" s="528"/>
      <c r="U94" s="526"/>
      <c r="V94" s="384"/>
    </row>
    <row r="95" spans="1:22" s="72" customFormat="1" ht="73.900000000000006" customHeight="1" x14ac:dyDescent="0.25">
      <c r="A95" s="502"/>
      <c r="B95" s="474">
        <v>43</v>
      </c>
      <c r="C95" s="118" t="s">
        <v>237</v>
      </c>
      <c r="D95" s="399" t="s">
        <v>246</v>
      </c>
      <c r="E95" s="391" t="s">
        <v>247</v>
      </c>
      <c r="F95" s="397" t="s">
        <v>271</v>
      </c>
      <c r="G95" s="397" t="s">
        <v>449</v>
      </c>
      <c r="H95" s="397">
        <v>10</v>
      </c>
      <c r="I95" s="397" t="s">
        <v>448</v>
      </c>
      <c r="J95" s="391" t="s">
        <v>240</v>
      </c>
      <c r="K95" s="397" t="s">
        <v>448</v>
      </c>
      <c r="L95" s="397" t="s">
        <v>44</v>
      </c>
      <c r="M95" s="391" t="s">
        <v>626</v>
      </c>
      <c r="N95" s="391" t="s">
        <v>642</v>
      </c>
      <c r="O95" s="391"/>
      <c r="P95" s="391"/>
      <c r="Q95" s="486">
        <v>1</v>
      </c>
      <c r="R95" s="492" t="s">
        <v>767</v>
      </c>
      <c r="S95" s="494" t="s">
        <v>689</v>
      </c>
      <c r="T95" s="375">
        <v>0</v>
      </c>
      <c r="U95" s="385" t="s">
        <v>908</v>
      </c>
      <c r="V95" s="380" t="s">
        <v>908</v>
      </c>
    </row>
    <row r="96" spans="1:22" s="72" customFormat="1" ht="70.900000000000006" customHeight="1" thickBot="1" x14ac:dyDescent="0.3">
      <c r="A96" s="502"/>
      <c r="B96" s="500"/>
      <c r="C96" s="119" t="s">
        <v>248</v>
      </c>
      <c r="D96" s="401"/>
      <c r="E96" s="392"/>
      <c r="F96" s="398"/>
      <c r="G96" s="398"/>
      <c r="H96" s="398"/>
      <c r="I96" s="398"/>
      <c r="J96" s="392"/>
      <c r="K96" s="398"/>
      <c r="L96" s="398"/>
      <c r="M96" s="392"/>
      <c r="N96" s="392"/>
      <c r="O96" s="392"/>
      <c r="P96" s="392"/>
      <c r="Q96" s="488"/>
      <c r="R96" s="493"/>
      <c r="S96" s="495"/>
      <c r="T96" s="376"/>
      <c r="U96" s="386"/>
      <c r="V96" s="376"/>
    </row>
    <row r="97" spans="1:22" s="72" customFormat="1" ht="30" x14ac:dyDescent="0.25">
      <c r="A97" s="502"/>
      <c r="B97" s="474">
        <v>44</v>
      </c>
      <c r="C97" s="118" t="s">
        <v>249</v>
      </c>
      <c r="D97" s="399" t="s">
        <v>250</v>
      </c>
      <c r="E97" s="115" t="s">
        <v>627</v>
      </c>
      <c r="F97" s="397" t="s">
        <v>271</v>
      </c>
      <c r="G97" s="397" t="s">
        <v>442</v>
      </c>
      <c r="H97" s="397">
        <v>10</v>
      </c>
      <c r="I97" s="397" t="s">
        <v>448</v>
      </c>
      <c r="J97" s="391" t="s">
        <v>643</v>
      </c>
      <c r="K97" s="397" t="s">
        <v>448</v>
      </c>
      <c r="L97" s="397" t="s">
        <v>44</v>
      </c>
      <c r="M97" s="407" t="s">
        <v>644</v>
      </c>
      <c r="N97" s="407" t="s">
        <v>628</v>
      </c>
      <c r="O97" s="404"/>
      <c r="P97" s="404"/>
      <c r="Q97" s="496">
        <v>0</v>
      </c>
      <c r="R97" s="509" t="s">
        <v>785</v>
      </c>
      <c r="S97" s="512" t="s">
        <v>690</v>
      </c>
      <c r="T97" s="379">
        <v>0</v>
      </c>
      <c r="U97" s="385" t="s">
        <v>916</v>
      </c>
      <c r="V97" s="380" t="s">
        <v>916</v>
      </c>
    </row>
    <row r="98" spans="1:22" s="72" customFormat="1" x14ac:dyDescent="0.25">
      <c r="A98" s="502"/>
      <c r="B98" s="499"/>
      <c r="C98" s="120" t="s">
        <v>251</v>
      </c>
      <c r="D98" s="400"/>
      <c r="E98" s="116"/>
      <c r="F98" s="402"/>
      <c r="G98" s="402"/>
      <c r="H98" s="402"/>
      <c r="I98" s="402"/>
      <c r="J98" s="403"/>
      <c r="K98" s="402"/>
      <c r="L98" s="402"/>
      <c r="M98" s="408"/>
      <c r="N98" s="408"/>
      <c r="O98" s="405"/>
      <c r="P98" s="405"/>
      <c r="Q98" s="497"/>
      <c r="R98" s="510"/>
      <c r="S98" s="513"/>
      <c r="T98" s="387"/>
      <c r="U98" s="388"/>
      <c r="V98" s="387"/>
    </row>
    <row r="99" spans="1:22" s="72" customFormat="1" ht="45.75" thickBot="1" x14ac:dyDescent="0.3">
      <c r="A99" s="502"/>
      <c r="B99" s="500"/>
      <c r="C99" s="119" t="s">
        <v>253</v>
      </c>
      <c r="D99" s="401"/>
      <c r="E99" s="122" t="s">
        <v>252</v>
      </c>
      <c r="F99" s="398"/>
      <c r="G99" s="398"/>
      <c r="H99" s="398"/>
      <c r="I99" s="398"/>
      <c r="J99" s="392"/>
      <c r="K99" s="398"/>
      <c r="L99" s="398"/>
      <c r="M99" s="409"/>
      <c r="N99" s="409"/>
      <c r="O99" s="406"/>
      <c r="P99" s="406"/>
      <c r="Q99" s="498"/>
      <c r="R99" s="511"/>
      <c r="S99" s="514"/>
      <c r="T99" s="376"/>
      <c r="U99" s="386"/>
      <c r="V99" s="376"/>
    </row>
    <row r="100" spans="1:22" s="72" customFormat="1" ht="45" x14ac:dyDescent="0.25">
      <c r="A100" s="502"/>
      <c r="B100" s="474">
        <v>45</v>
      </c>
      <c r="C100" s="118" t="s">
        <v>254</v>
      </c>
      <c r="D100" s="399" t="s">
        <v>255</v>
      </c>
      <c r="E100" s="113" t="s">
        <v>252</v>
      </c>
      <c r="F100" s="397" t="s">
        <v>271</v>
      </c>
      <c r="G100" s="397" t="s">
        <v>449</v>
      </c>
      <c r="H100" s="397">
        <v>10</v>
      </c>
      <c r="I100" s="397" t="s">
        <v>448</v>
      </c>
      <c r="J100" s="391" t="s">
        <v>645</v>
      </c>
      <c r="K100" s="397" t="s">
        <v>448</v>
      </c>
      <c r="L100" s="397" t="s">
        <v>44</v>
      </c>
      <c r="M100" s="391" t="s">
        <v>629</v>
      </c>
      <c r="N100" s="391" t="s">
        <v>630</v>
      </c>
      <c r="O100" s="391"/>
      <c r="P100" s="391"/>
      <c r="Q100" s="486">
        <v>1</v>
      </c>
      <c r="R100" s="492" t="s">
        <v>786</v>
      </c>
      <c r="S100" s="494" t="s">
        <v>691</v>
      </c>
      <c r="T100" s="379">
        <v>0</v>
      </c>
      <c r="U100" s="389" t="s">
        <v>909</v>
      </c>
      <c r="V100" s="381" t="s">
        <v>909</v>
      </c>
    </row>
    <row r="101" spans="1:22" s="72" customFormat="1" ht="34.15" customHeight="1" thickBot="1" x14ac:dyDescent="0.3">
      <c r="A101" s="502"/>
      <c r="B101" s="500"/>
      <c r="C101" s="119" t="s">
        <v>253</v>
      </c>
      <c r="D101" s="401"/>
      <c r="E101" s="122" t="s">
        <v>256</v>
      </c>
      <c r="F101" s="398"/>
      <c r="G101" s="398"/>
      <c r="H101" s="398"/>
      <c r="I101" s="398"/>
      <c r="J101" s="392"/>
      <c r="K101" s="398"/>
      <c r="L101" s="398"/>
      <c r="M101" s="392"/>
      <c r="N101" s="392"/>
      <c r="O101" s="392"/>
      <c r="P101" s="392"/>
      <c r="Q101" s="488"/>
      <c r="R101" s="493"/>
      <c r="S101" s="495"/>
      <c r="T101" s="376"/>
      <c r="U101" s="390"/>
      <c r="V101" s="382"/>
    </row>
    <row r="102" spans="1:22" s="72" customFormat="1" ht="135.75" thickBot="1" x14ac:dyDescent="0.3">
      <c r="A102" s="502"/>
      <c r="B102" s="82">
        <v>46</v>
      </c>
      <c r="C102" s="148" t="s">
        <v>254</v>
      </c>
      <c r="D102" s="149" t="s">
        <v>257</v>
      </c>
      <c r="E102" s="150" t="s">
        <v>252</v>
      </c>
      <c r="F102" s="151" t="s">
        <v>271</v>
      </c>
      <c r="G102" s="151" t="s">
        <v>442</v>
      </c>
      <c r="H102" s="151">
        <v>10</v>
      </c>
      <c r="I102" s="151" t="s">
        <v>448</v>
      </c>
      <c r="J102" s="150" t="s">
        <v>258</v>
      </c>
      <c r="K102" s="151" t="s">
        <v>448</v>
      </c>
      <c r="L102" s="151" t="s">
        <v>44</v>
      </c>
      <c r="M102" s="150" t="s">
        <v>629</v>
      </c>
      <c r="N102" s="150"/>
      <c r="O102" s="150"/>
      <c r="P102" s="150"/>
      <c r="Q102" s="244">
        <v>1</v>
      </c>
      <c r="R102" s="210" t="s">
        <v>787</v>
      </c>
      <c r="S102" s="245" t="s">
        <v>763</v>
      </c>
      <c r="T102" s="159"/>
      <c r="U102" s="345" t="s">
        <v>910</v>
      </c>
      <c r="V102" s="344" t="s">
        <v>910</v>
      </c>
    </row>
    <row r="103" spans="1:22" s="72" customFormat="1" ht="126" customHeight="1" x14ac:dyDescent="0.25">
      <c r="A103" s="502"/>
      <c r="B103" s="474">
        <v>47</v>
      </c>
      <c r="C103" s="123" t="s">
        <v>631</v>
      </c>
      <c r="D103" s="395" t="s">
        <v>259</v>
      </c>
      <c r="E103" s="124" t="s">
        <v>260</v>
      </c>
      <c r="F103" s="397" t="s">
        <v>271</v>
      </c>
      <c r="G103" s="397" t="s">
        <v>442</v>
      </c>
      <c r="H103" s="397">
        <v>10</v>
      </c>
      <c r="I103" s="397" t="s">
        <v>448</v>
      </c>
      <c r="J103" s="393" t="s">
        <v>261</v>
      </c>
      <c r="K103" s="397" t="s">
        <v>448</v>
      </c>
      <c r="L103" s="397" t="s">
        <v>44</v>
      </c>
      <c r="M103" s="391" t="s">
        <v>632</v>
      </c>
      <c r="N103" s="391" t="s">
        <v>642</v>
      </c>
      <c r="O103" s="391"/>
      <c r="P103" s="391"/>
      <c r="Q103" s="486">
        <v>0</v>
      </c>
      <c r="R103" s="492"/>
      <c r="S103" s="494" t="s">
        <v>692</v>
      </c>
      <c r="T103" s="375">
        <v>0</v>
      </c>
      <c r="U103" s="377" t="s">
        <v>915</v>
      </c>
      <c r="V103" s="377" t="s">
        <v>915</v>
      </c>
    </row>
    <row r="104" spans="1:22" s="72" customFormat="1" ht="123" customHeight="1" thickBot="1" x14ac:dyDescent="0.3">
      <c r="A104" s="502"/>
      <c r="B104" s="500"/>
      <c r="C104" s="125" t="s">
        <v>253</v>
      </c>
      <c r="D104" s="396"/>
      <c r="E104" s="126" t="s">
        <v>252</v>
      </c>
      <c r="F104" s="398"/>
      <c r="G104" s="398"/>
      <c r="H104" s="398"/>
      <c r="I104" s="398"/>
      <c r="J104" s="394"/>
      <c r="K104" s="398"/>
      <c r="L104" s="398"/>
      <c r="M104" s="392"/>
      <c r="N104" s="392"/>
      <c r="O104" s="392"/>
      <c r="P104" s="392"/>
      <c r="Q104" s="488"/>
      <c r="R104" s="493"/>
      <c r="S104" s="495"/>
      <c r="T104" s="376"/>
      <c r="U104" s="378"/>
      <c r="V104" s="378"/>
    </row>
    <row r="105" spans="1:22" s="72" customFormat="1" ht="64.150000000000006" customHeight="1" x14ac:dyDescent="0.25">
      <c r="A105" s="502"/>
      <c r="B105" s="474">
        <v>48</v>
      </c>
      <c r="C105" s="127" t="s">
        <v>254</v>
      </c>
      <c r="D105" s="395" t="s">
        <v>262</v>
      </c>
      <c r="E105" s="128" t="s">
        <v>633</v>
      </c>
      <c r="F105" s="397" t="s">
        <v>271</v>
      </c>
      <c r="G105" s="397" t="s">
        <v>442</v>
      </c>
      <c r="H105" s="397">
        <v>10</v>
      </c>
      <c r="I105" s="397" t="s">
        <v>448</v>
      </c>
      <c r="J105" s="393"/>
      <c r="K105" s="397" t="s">
        <v>448</v>
      </c>
      <c r="L105" s="397" t="s">
        <v>44</v>
      </c>
      <c r="M105" s="391"/>
      <c r="N105" s="391" t="s">
        <v>642</v>
      </c>
      <c r="O105" s="393"/>
      <c r="P105" s="393"/>
      <c r="Q105" s="486">
        <v>0</v>
      </c>
      <c r="R105" s="492"/>
      <c r="S105" s="494" t="s">
        <v>764</v>
      </c>
      <c r="T105" s="379"/>
      <c r="U105" s="380" t="s">
        <v>911</v>
      </c>
      <c r="V105" s="381"/>
    </row>
    <row r="106" spans="1:22" s="72" customFormat="1" ht="54" customHeight="1" thickBot="1" x14ac:dyDescent="0.3">
      <c r="A106" s="502"/>
      <c r="B106" s="500"/>
      <c r="C106" s="125" t="s">
        <v>251</v>
      </c>
      <c r="D106" s="396"/>
      <c r="E106" s="126" t="s">
        <v>634</v>
      </c>
      <c r="F106" s="398"/>
      <c r="G106" s="398"/>
      <c r="H106" s="398"/>
      <c r="I106" s="398"/>
      <c r="J106" s="394"/>
      <c r="K106" s="398"/>
      <c r="L106" s="398"/>
      <c r="M106" s="392"/>
      <c r="N106" s="392"/>
      <c r="O106" s="394"/>
      <c r="P106" s="394"/>
      <c r="Q106" s="488"/>
      <c r="R106" s="493"/>
      <c r="S106" s="495"/>
      <c r="T106" s="376"/>
      <c r="U106" s="376"/>
      <c r="V106" s="382"/>
    </row>
    <row r="107" spans="1:22" s="72" customFormat="1" ht="124.9" customHeight="1" x14ac:dyDescent="0.25">
      <c r="A107" s="502"/>
      <c r="B107" s="474">
        <v>49</v>
      </c>
      <c r="C107" s="123" t="s">
        <v>254</v>
      </c>
      <c r="D107" s="395" t="s">
        <v>263</v>
      </c>
      <c r="E107" s="393" t="s">
        <v>264</v>
      </c>
      <c r="F107" s="397" t="s">
        <v>271</v>
      </c>
      <c r="G107" s="397" t="s">
        <v>442</v>
      </c>
      <c r="H107" s="397">
        <v>10</v>
      </c>
      <c r="I107" s="397" t="s">
        <v>448</v>
      </c>
      <c r="J107" s="393" t="s">
        <v>646</v>
      </c>
      <c r="K107" s="397" t="s">
        <v>448</v>
      </c>
      <c r="L107" s="397" t="s">
        <v>44</v>
      </c>
      <c r="M107" s="391" t="s">
        <v>647</v>
      </c>
      <c r="N107" s="393"/>
      <c r="O107" s="393"/>
      <c r="P107" s="393"/>
      <c r="Q107" s="486">
        <v>1</v>
      </c>
      <c r="R107" s="492" t="s">
        <v>766</v>
      </c>
      <c r="S107" s="494" t="s">
        <v>765</v>
      </c>
      <c r="T107" s="379"/>
      <c r="U107" s="380" t="s">
        <v>1006</v>
      </c>
      <c r="V107" s="381"/>
    </row>
    <row r="108" spans="1:22" s="72" customFormat="1" ht="127.15" customHeight="1" thickBot="1" x14ac:dyDescent="0.3">
      <c r="A108" s="503"/>
      <c r="B108" s="500"/>
      <c r="C108" s="125" t="s">
        <v>251</v>
      </c>
      <c r="D108" s="396"/>
      <c r="E108" s="394"/>
      <c r="F108" s="398"/>
      <c r="G108" s="398"/>
      <c r="H108" s="398"/>
      <c r="I108" s="398"/>
      <c r="J108" s="394"/>
      <c r="K108" s="398"/>
      <c r="L108" s="398"/>
      <c r="M108" s="392"/>
      <c r="N108" s="394"/>
      <c r="O108" s="394"/>
      <c r="P108" s="394"/>
      <c r="Q108" s="488"/>
      <c r="R108" s="493"/>
      <c r="S108" s="495"/>
      <c r="T108" s="376"/>
      <c r="U108" s="376"/>
      <c r="V108" s="382"/>
    </row>
  </sheetData>
  <mergeCells count="472">
    <mergeCell ref="Q1:S1"/>
    <mergeCell ref="T1:V1"/>
    <mergeCell ref="A1:P1"/>
    <mergeCell ref="T87:T88"/>
    <mergeCell ref="T90:T91"/>
    <mergeCell ref="U90:U91"/>
    <mergeCell ref="U92:U94"/>
    <mergeCell ref="T93:T94"/>
    <mergeCell ref="S90:S91"/>
    <mergeCell ref="S87:S88"/>
    <mergeCell ref="T40:T41"/>
    <mergeCell ref="U40:U41"/>
    <mergeCell ref="V40:V41"/>
    <mergeCell ref="T48:T49"/>
    <mergeCell ref="U48:U49"/>
    <mergeCell ref="V48:V49"/>
    <mergeCell ref="T61:T62"/>
    <mergeCell ref="U61:U62"/>
    <mergeCell ref="V61:V62"/>
    <mergeCell ref="T84:T86"/>
    <mergeCell ref="U84:U86"/>
    <mergeCell ref="V84:V86"/>
    <mergeCell ref="V90:V91"/>
    <mergeCell ref="P84:P86"/>
    <mergeCell ref="Q84:Q86"/>
    <mergeCell ref="R84:R86"/>
    <mergeCell ref="S84:S86"/>
    <mergeCell ref="Q107:Q108"/>
    <mergeCell ref="R107:R108"/>
    <mergeCell ref="S107:S108"/>
    <mergeCell ref="Q103:Q104"/>
    <mergeCell ref="R103:R104"/>
    <mergeCell ref="S103:S104"/>
    <mergeCell ref="R97:R99"/>
    <mergeCell ref="S97:S99"/>
    <mergeCell ref="R100:R101"/>
    <mergeCell ref="S100:S101"/>
    <mergeCell ref="R105:R106"/>
    <mergeCell ref="S105:S106"/>
    <mergeCell ref="A84:A89"/>
    <mergeCell ref="B90:B91"/>
    <mergeCell ref="B93:B94"/>
    <mergeCell ref="B95:B96"/>
    <mergeCell ref="B100:B101"/>
    <mergeCell ref="B97:B99"/>
    <mergeCell ref="B103:B104"/>
    <mergeCell ref="B105:B106"/>
    <mergeCell ref="B107:B108"/>
    <mergeCell ref="A90:A108"/>
    <mergeCell ref="B87:B88"/>
    <mergeCell ref="B84:B86"/>
    <mergeCell ref="D105:D106"/>
    <mergeCell ref="F105:F106"/>
    <mergeCell ref="G105:G106"/>
    <mergeCell ref="H105:H106"/>
    <mergeCell ref="I105:I106"/>
    <mergeCell ref="J105:J106"/>
    <mergeCell ref="K105:K106"/>
    <mergeCell ref="L105:L106"/>
    <mergeCell ref="Q97:Q99"/>
    <mergeCell ref="N100:N101"/>
    <mergeCell ref="O100:O101"/>
    <mergeCell ref="P100:P101"/>
    <mergeCell ref="Q100:Q101"/>
    <mergeCell ref="L100:L101"/>
    <mergeCell ref="M100:M101"/>
    <mergeCell ref="M105:M106"/>
    <mergeCell ref="N105:N106"/>
    <mergeCell ref="O105:O106"/>
    <mergeCell ref="P105:P106"/>
    <mergeCell ref="Q105:Q106"/>
    <mergeCell ref="M103:M104"/>
    <mergeCell ref="N103:N104"/>
    <mergeCell ref="O103:O104"/>
    <mergeCell ref="P103:P104"/>
    <mergeCell ref="B60:B63"/>
    <mergeCell ref="B72:B73"/>
    <mergeCell ref="B78:B79"/>
    <mergeCell ref="B81:B82"/>
    <mergeCell ref="E29:E31"/>
    <mergeCell ref="L103:L104"/>
    <mergeCell ref="Q92:Q94"/>
    <mergeCell ref="S92:S94"/>
    <mergeCell ref="D95:D96"/>
    <mergeCell ref="E95:E96"/>
    <mergeCell ref="F95:F96"/>
    <mergeCell ref="G95:G96"/>
    <mergeCell ref="H95:H96"/>
    <mergeCell ref="I95:I96"/>
    <mergeCell ref="J95:J96"/>
    <mergeCell ref="K95:K96"/>
    <mergeCell ref="L95:L96"/>
    <mergeCell ref="M95:M96"/>
    <mergeCell ref="N95:N96"/>
    <mergeCell ref="O95:O96"/>
    <mergeCell ref="P95:P96"/>
    <mergeCell ref="Q95:Q96"/>
    <mergeCell ref="R95:R96"/>
    <mergeCell ref="S95:S96"/>
    <mergeCell ref="L72:L73"/>
    <mergeCell ref="K72:K73"/>
    <mergeCell ref="I72:I73"/>
    <mergeCell ref="H72:H73"/>
    <mergeCell ref="G72:G73"/>
    <mergeCell ref="F72:F73"/>
    <mergeCell ref="E72:E73"/>
    <mergeCell ref="D72:D73"/>
    <mergeCell ref="C72:C73"/>
    <mergeCell ref="I60:I63"/>
    <mergeCell ref="S40:S41"/>
    <mergeCell ref="L44:L46"/>
    <mergeCell ref="K44:K46"/>
    <mergeCell ref="I44:I46"/>
    <mergeCell ref="H44:H46"/>
    <mergeCell ref="G44:G46"/>
    <mergeCell ref="F44:F46"/>
    <mergeCell ref="E44:E46"/>
    <mergeCell ref="F40:F41"/>
    <mergeCell ref="Q40:Q41"/>
    <mergeCell ref="R40:R41"/>
    <mergeCell ref="E50:E51"/>
    <mergeCell ref="L50:L51"/>
    <mergeCell ref="L52:L54"/>
    <mergeCell ref="I52:I54"/>
    <mergeCell ref="H52:H54"/>
    <mergeCell ref="G52:G54"/>
    <mergeCell ref="K52:K54"/>
    <mergeCell ref="E52:E54"/>
    <mergeCell ref="F52:F54"/>
    <mergeCell ref="F50:F51"/>
    <mergeCell ref="I40:I41"/>
    <mergeCell ref="K40:K41"/>
    <mergeCell ref="L68:L70"/>
    <mergeCell ref="K68:K70"/>
    <mergeCell ref="I68:I70"/>
    <mergeCell ref="H68:H70"/>
    <mergeCell ref="G68:G70"/>
    <mergeCell ref="F68:F70"/>
    <mergeCell ref="E68:E70"/>
    <mergeCell ref="D68:D70"/>
    <mergeCell ref="C68:C70"/>
    <mergeCell ref="J40:J41"/>
    <mergeCell ref="L40:L41"/>
    <mergeCell ref="K48:K49"/>
    <mergeCell ref="L48:L49"/>
    <mergeCell ref="I48:I49"/>
    <mergeCell ref="H48:H49"/>
    <mergeCell ref="G48:G49"/>
    <mergeCell ref="L55:L59"/>
    <mergeCell ref="K55:K59"/>
    <mergeCell ref="I55:I59"/>
    <mergeCell ref="G55:G59"/>
    <mergeCell ref="B55:B59"/>
    <mergeCell ref="H32:H33"/>
    <mergeCell ref="G32:G33"/>
    <mergeCell ref="H34:H35"/>
    <mergeCell ref="G34:G35"/>
    <mergeCell ref="F34:F35"/>
    <mergeCell ref="E34:E35"/>
    <mergeCell ref="G50:G51"/>
    <mergeCell ref="D34:D35"/>
    <mergeCell ref="C34:C35"/>
    <mergeCell ref="C32:C33"/>
    <mergeCell ref="D32:D33"/>
    <mergeCell ref="E32:E33"/>
    <mergeCell ref="F32:F33"/>
    <mergeCell ref="B32:B33"/>
    <mergeCell ref="B34:B35"/>
    <mergeCell ref="B38:B39"/>
    <mergeCell ref="B40:B41"/>
    <mergeCell ref="B50:B51"/>
    <mergeCell ref="B52:B54"/>
    <mergeCell ref="G38:G39"/>
    <mergeCell ref="H38:H39"/>
    <mergeCell ref="F38:F39"/>
    <mergeCell ref="O27:O28"/>
    <mergeCell ref="O34:O35"/>
    <mergeCell ref="N34:N35"/>
    <mergeCell ref="N32:N33"/>
    <mergeCell ref="L34:L35"/>
    <mergeCell ref="K34:K35"/>
    <mergeCell ref="L32:L33"/>
    <mergeCell ref="K32:K33"/>
    <mergeCell ref="I34:I35"/>
    <mergeCell ref="I32:I33"/>
    <mergeCell ref="A71:A73"/>
    <mergeCell ref="A44:A49"/>
    <mergeCell ref="A32:A36"/>
    <mergeCell ref="H55:H59"/>
    <mergeCell ref="F48:F49"/>
    <mergeCell ref="E48:E49"/>
    <mergeCell ref="A60:A67"/>
    <mergeCell ref="A68:A70"/>
    <mergeCell ref="B64:B67"/>
    <mergeCell ref="B68:B70"/>
    <mergeCell ref="D44:D46"/>
    <mergeCell ref="D50:D51"/>
    <mergeCell ref="C50:C51"/>
    <mergeCell ref="C64:C67"/>
    <mergeCell ref="B44:B46"/>
    <mergeCell ref="B48:B49"/>
    <mergeCell ref="C44:C46"/>
    <mergeCell ref="D48:D49"/>
    <mergeCell ref="C48:C49"/>
    <mergeCell ref="F55:F59"/>
    <mergeCell ref="E55:E59"/>
    <mergeCell ref="D55:D59"/>
    <mergeCell ref="C55:C59"/>
    <mergeCell ref="A55:A59"/>
    <mergeCell ref="K11:K13"/>
    <mergeCell ref="D29:D31"/>
    <mergeCell ref="C29:C31"/>
    <mergeCell ref="A29:A31"/>
    <mergeCell ref="E18:E19"/>
    <mergeCell ref="I17:I20"/>
    <mergeCell ref="K17:K20"/>
    <mergeCell ref="B14:B16"/>
    <mergeCell ref="B17:B20"/>
    <mergeCell ref="B21:B24"/>
    <mergeCell ref="B25:B28"/>
    <mergeCell ref="B29:B31"/>
    <mergeCell ref="L17:L20"/>
    <mergeCell ref="N18:N20"/>
    <mergeCell ref="F17:F20"/>
    <mergeCell ref="G17:G20"/>
    <mergeCell ref="H17:H20"/>
    <mergeCell ref="D17:D20"/>
    <mergeCell ref="C17:C20"/>
    <mergeCell ref="L21:L24"/>
    <mergeCell ref="L29:L31"/>
    <mergeCell ref="K29:K31"/>
    <mergeCell ref="I29:I31"/>
    <mergeCell ref="F29:F31"/>
    <mergeCell ref="F25:F28"/>
    <mergeCell ref="H29:H31"/>
    <mergeCell ref="G29:G31"/>
    <mergeCell ref="G25:G28"/>
    <mergeCell ref="H25:H28"/>
    <mergeCell ref="M27:M28"/>
    <mergeCell ref="N14:N16"/>
    <mergeCell ref="H14:H16"/>
    <mergeCell ref="G14:G16"/>
    <mergeCell ref="N27:N28"/>
    <mergeCell ref="J34:J35"/>
    <mergeCell ref="C25:C28"/>
    <mergeCell ref="D25:D28"/>
    <mergeCell ref="E25:E28"/>
    <mergeCell ref="F2:H2"/>
    <mergeCell ref="J2:L2"/>
    <mergeCell ref="M2:P2"/>
    <mergeCell ref="A2:E2"/>
    <mergeCell ref="H7:H10"/>
    <mergeCell ref="G7:G10"/>
    <mergeCell ref="C4:C6"/>
    <mergeCell ref="D4:D6"/>
    <mergeCell ref="E4:E6"/>
    <mergeCell ref="A4:A28"/>
    <mergeCell ref="C21:C24"/>
    <mergeCell ref="D21:D24"/>
    <mergeCell ref="E21:E24"/>
    <mergeCell ref="F21:F24"/>
    <mergeCell ref="G21:G24"/>
    <mergeCell ref="H21:H24"/>
    <mergeCell ref="B4:B6"/>
    <mergeCell ref="B7:B10"/>
    <mergeCell ref="B11:B13"/>
    <mergeCell ref="K38:K39"/>
    <mergeCell ref="I38:I39"/>
    <mergeCell ref="I25:I28"/>
    <mergeCell ref="K25:K28"/>
    <mergeCell ref="L25:L28"/>
    <mergeCell ref="L14:L16"/>
    <mergeCell ref="K21:K24"/>
    <mergeCell ref="I21:I24"/>
    <mergeCell ref="D11:D13"/>
    <mergeCell ref="C11:C13"/>
    <mergeCell ref="K14:K16"/>
    <mergeCell ref="I14:I16"/>
    <mergeCell ref="F11:F13"/>
    <mergeCell ref="E11:E13"/>
    <mergeCell ref="F14:F16"/>
    <mergeCell ref="E14:E16"/>
    <mergeCell ref="D14:D16"/>
    <mergeCell ref="C14:C16"/>
    <mergeCell ref="H11:H13"/>
    <mergeCell ref="G11:G13"/>
    <mergeCell ref="I11:I13"/>
    <mergeCell ref="N61:N62"/>
    <mergeCell ref="E40:E41"/>
    <mergeCell ref="D40:D41"/>
    <mergeCell ref="C40:C41"/>
    <mergeCell ref="A37:A43"/>
    <mergeCell ref="L4:L6"/>
    <mergeCell ref="L7:L10"/>
    <mergeCell ref="F7:F10"/>
    <mergeCell ref="E7:E10"/>
    <mergeCell ref="D7:D10"/>
    <mergeCell ref="C7:C10"/>
    <mergeCell ref="F4:F6"/>
    <mergeCell ref="G4:G6"/>
    <mergeCell ref="H4:H6"/>
    <mergeCell ref="I4:I6"/>
    <mergeCell ref="K4:K6"/>
    <mergeCell ref="E38:E39"/>
    <mergeCell ref="D38:D39"/>
    <mergeCell ref="C38:C39"/>
    <mergeCell ref="L38:L39"/>
    <mergeCell ref="L11:L13"/>
    <mergeCell ref="N11:N13"/>
    <mergeCell ref="I7:I10"/>
    <mergeCell ref="K7:K10"/>
    <mergeCell ref="L78:L79"/>
    <mergeCell ref="K78:K79"/>
    <mergeCell ref="L81:L82"/>
    <mergeCell ref="K81:K82"/>
    <mergeCell ref="N40:N41"/>
    <mergeCell ref="O40:O41"/>
    <mergeCell ref="P40:P41"/>
    <mergeCell ref="H40:H41"/>
    <mergeCell ref="G40:G41"/>
    <mergeCell ref="I78:I79"/>
    <mergeCell ref="H78:H79"/>
    <mergeCell ref="G78:G79"/>
    <mergeCell ref="I81:I82"/>
    <mergeCell ref="H81:H82"/>
    <mergeCell ref="G81:G82"/>
    <mergeCell ref="P48:P49"/>
    <mergeCell ref="O61:O62"/>
    <mergeCell ref="P61:P62"/>
    <mergeCell ref="L60:L63"/>
    <mergeCell ref="K60:K63"/>
    <mergeCell ref="J61:J62"/>
    <mergeCell ref="L64:L67"/>
    <mergeCell ref="K64:K67"/>
    <mergeCell ref="H50:H51"/>
    <mergeCell ref="Q48:Q49"/>
    <mergeCell ref="R48:R49"/>
    <mergeCell ref="S48:S49"/>
    <mergeCell ref="H60:H63"/>
    <mergeCell ref="G60:G63"/>
    <mergeCell ref="I64:I67"/>
    <mergeCell ref="D52:D54"/>
    <mergeCell ref="C52:C54"/>
    <mergeCell ref="A50:A54"/>
    <mergeCell ref="D60:D63"/>
    <mergeCell ref="C60:C63"/>
    <mergeCell ref="H64:H67"/>
    <mergeCell ref="G64:G67"/>
    <mergeCell ref="D64:D67"/>
    <mergeCell ref="F60:F63"/>
    <mergeCell ref="E60:E63"/>
    <mergeCell ref="F64:F67"/>
    <mergeCell ref="E64:E67"/>
    <mergeCell ref="M48:M49"/>
    <mergeCell ref="N48:N49"/>
    <mergeCell ref="O48:O49"/>
    <mergeCell ref="Q61:Q62"/>
    <mergeCell ref="R61:R62"/>
    <mergeCell ref="S61:S62"/>
    <mergeCell ref="A76:A83"/>
    <mergeCell ref="A74:A75"/>
    <mergeCell ref="F78:F79"/>
    <mergeCell ref="E78:E79"/>
    <mergeCell ref="D78:D79"/>
    <mergeCell ref="C78:C79"/>
    <mergeCell ref="F81:F82"/>
    <mergeCell ref="E81:E82"/>
    <mergeCell ref="D81:D82"/>
    <mergeCell ref="C81:C82"/>
    <mergeCell ref="N84:N86"/>
    <mergeCell ref="O85:O86"/>
    <mergeCell ref="H87:H88"/>
    <mergeCell ref="I87:I88"/>
    <mergeCell ref="K87:K88"/>
    <mergeCell ref="L87:L88"/>
    <mergeCell ref="C87:C88"/>
    <mergeCell ref="D87:D88"/>
    <mergeCell ref="D84:D86"/>
    <mergeCell ref="F84:F86"/>
    <mergeCell ref="G84:G86"/>
    <mergeCell ref="F87:F88"/>
    <mergeCell ref="G87:G88"/>
    <mergeCell ref="E84:E86"/>
    <mergeCell ref="E87:E88"/>
    <mergeCell ref="K84:K86"/>
    <mergeCell ref="I84:I86"/>
    <mergeCell ref="H84:H86"/>
    <mergeCell ref="J85:J86"/>
    <mergeCell ref="L84:L86"/>
    <mergeCell ref="M85:M86"/>
    <mergeCell ref="G90:G91"/>
    <mergeCell ref="H90:H91"/>
    <mergeCell ref="I90:I91"/>
    <mergeCell ref="J90:J91"/>
    <mergeCell ref="K90:K91"/>
    <mergeCell ref="D90:D91"/>
    <mergeCell ref="E90:E91"/>
    <mergeCell ref="F90:F91"/>
    <mergeCell ref="I92:I94"/>
    <mergeCell ref="H92:H94"/>
    <mergeCell ref="F92:F94"/>
    <mergeCell ref="G92:G94"/>
    <mergeCell ref="D92:D94"/>
    <mergeCell ref="E92:E94"/>
    <mergeCell ref="O97:O99"/>
    <mergeCell ref="P97:P99"/>
    <mergeCell ref="L90:L91"/>
    <mergeCell ref="M90:M91"/>
    <mergeCell ref="N90:N91"/>
    <mergeCell ref="J92:J94"/>
    <mergeCell ref="K92:K94"/>
    <mergeCell ref="L92:L94"/>
    <mergeCell ref="M92:M94"/>
    <mergeCell ref="N92:N94"/>
    <mergeCell ref="M97:M99"/>
    <mergeCell ref="N97:N99"/>
    <mergeCell ref="O92:O94"/>
    <mergeCell ref="P92:P94"/>
    <mergeCell ref="L97:L99"/>
    <mergeCell ref="D97:D99"/>
    <mergeCell ref="F97:F99"/>
    <mergeCell ref="G97:G99"/>
    <mergeCell ref="H97:H99"/>
    <mergeCell ref="I97:I99"/>
    <mergeCell ref="J97:J99"/>
    <mergeCell ref="K97:K99"/>
    <mergeCell ref="D103:D104"/>
    <mergeCell ref="F103:F104"/>
    <mergeCell ref="G103:G104"/>
    <mergeCell ref="H103:H104"/>
    <mergeCell ref="I103:I104"/>
    <mergeCell ref="J103:J104"/>
    <mergeCell ref="K103:K104"/>
    <mergeCell ref="D100:D101"/>
    <mergeCell ref="F100:F101"/>
    <mergeCell ref="G100:G101"/>
    <mergeCell ref="H100:H101"/>
    <mergeCell ref="I100:I101"/>
    <mergeCell ref="J100:J101"/>
    <mergeCell ref="K100:K101"/>
    <mergeCell ref="M107:M108"/>
    <mergeCell ref="N107:N108"/>
    <mergeCell ref="O107:O108"/>
    <mergeCell ref="P107:P108"/>
    <mergeCell ref="D107:D108"/>
    <mergeCell ref="E107:E108"/>
    <mergeCell ref="F107:F108"/>
    <mergeCell ref="G107:G108"/>
    <mergeCell ref="H107:H108"/>
    <mergeCell ref="I107:I108"/>
    <mergeCell ref="J107:J108"/>
    <mergeCell ref="K107:K108"/>
    <mergeCell ref="L107:L108"/>
    <mergeCell ref="V92:V94"/>
    <mergeCell ref="T95:T96"/>
    <mergeCell ref="U95:U96"/>
    <mergeCell ref="V95:V96"/>
    <mergeCell ref="T97:T99"/>
    <mergeCell ref="U97:U99"/>
    <mergeCell ref="V97:V99"/>
    <mergeCell ref="T100:T101"/>
    <mergeCell ref="V100:V101"/>
    <mergeCell ref="U100:U101"/>
    <mergeCell ref="T103:T104"/>
    <mergeCell ref="U103:U104"/>
    <mergeCell ref="V103:V104"/>
    <mergeCell ref="T105:T106"/>
    <mergeCell ref="U105:U106"/>
    <mergeCell ref="V105:V106"/>
    <mergeCell ref="T107:T108"/>
    <mergeCell ref="U107:U108"/>
    <mergeCell ref="V107:V108"/>
  </mergeCells>
  <hyperlinks>
    <hyperlink ref="V4" r:id="rId1"/>
    <hyperlink ref="V5" r:id="rId2"/>
    <hyperlink ref="V6" r:id="rId3"/>
    <hyperlink ref="V7" r:id="rId4"/>
    <hyperlink ref="V8" r:id="rId5"/>
    <hyperlink ref="V9" r:id="rId6"/>
    <hyperlink ref="V10" r:id="rId7"/>
    <hyperlink ref="V12" r:id="rId8"/>
    <hyperlink ref="V13" r:id="rId9"/>
    <hyperlink ref="V15" r:id="rId10"/>
    <hyperlink ref="V16" r:id="rId11"/>
    <hyperlink ref="V14" r:id="rId12"/>
    <hyperlink ref="V17" r:id="rId13"/>
    <hyperlink ref="V18" r:id="rId14" display="SG\RIESGO N° 5 ATENCION AL CIUDADANO\ACTIVIDAD 2  RESOLUCION - CIRCULAR"/>
    <hyperlink ref="V19" r:id="rId15"/>
    <hyperlink ref="V20" r:id="rId16" display="SG\RIESGO N° 5 ATENCION AL CIUDADANO"/>
    <hyperlink ref="V21" r:id="rId17"/>
    <hyperlink ref="V22" r:id="rId18"/>
    <hyperlink ref="V25" r:id="rId19"/>
    <hyperlink ref="V26" r:id="rId20"/>
    <hyperlink ref="V27" r:id="rId21"/>
    <hyperlink ref="V28" r:id="rId22"/>
    <hyperlink ref="V30" r:id="rId23"/>
    <hyperlink ref="V32" r:id="rId24"/>
    <hyperlink ref="V33" r:id="rId25"/>
    <hyperlink ref="U38" r:id="rId26"/>
    <hyperlink ref="U37" r:id="rId27"/>
    <hyperlink ref="U40:U41" r:id="rId28" display="1. Planillas diligienciadas para control y registro de visitantes a la entidad"/>
    <hyperlink ref="U42" r:id="rId29"/>
    <hyperlink ref="U44" r:id="rId30"/>
    <hyperlink ref="U45" r:id="rId31"/>
    <hyperlink ref="U46" r:id="rId32"/>
    <hyperlink ref="U47" r:id="rId33"/>
    <hyperlink ref="U48:U49" r:id="rId34" display="ver ANEXO 20 Y 20.1"/>
    <hyperlink ref="U50" r:id="rId35"/>
    <hyperlink ref="U52" r:id="rId36"/>
    <hyperlink ref="U54" r:id="rId37"/>
    <hyperlink ref="U55" r:id="rId38"/>
    <hyperlink ref="U56" r:id="rId39"/>
    <hyperlink ref="U57" r:id="rId40"/>
    <hyperlink ref="U59" r:id="rId41"/>
    <hyperlink ref="U58" r:id="rId42"/>
    <hyperlink ref="U60" r:id="rId43"/>
    <hyperlink ref="U61:U62" r:id="rId44" display="ANEXO 24-2       Se envía evidencia de las facturas y su respectiva nota de entrada a SIIGO"/>
    <hyperlink ref="U63" r:id="rId45"/>
    <hyperlink ref="U66" r:id="rId46"/>
    <hyperlink ref="U67" r:id="rId47"/>
    <hyperlink ref="U68" r:id="rId48" display="SAF\ANEXO 26 -1"/>
    <hyperlink ref="U69" r:id="rId49" display="SAF\ANEXO 26-2"/>
    <hyperlink ref="U70" r:id="rId50" display="SAF\ANEXO 26-3"/>
    <hyperlink ref="U71" r:id="rId51"/>
    <hyperlink ref="U72" r:id="rId52"/>
    <hyperlink ref="U73" r:id="rId53" display="SAF\ANEXO 28-2"/>
    <hyperlink ref="U74" r:id="rId54"/>
    <hyperlink ref="U75" r:id="rId55"/>
    <hyperlink ref="U76" r:id="rId56" display="SAF\ANEXO 31"/>
    <hyperlink ref="U78" r:id="rId57"/>
    <hyperlink ref="U79" r:id="rId58" display="SAF\ANEXO 33-2"/>
    <hyperlink ref="U80" r:id="rId59" display="SAF\ANEXO 34"/>
    <hyperlink ref="U84:U86" r:id="rId60" display="SPI\ACTIVIDAD 37. EVIDENCIAS"/>
    <hyperlink ref="U87" r:id="rId61" display="SPI\ACTIVIDAD 38. EVIDENCIAS"/>
    <hyperlink ref="U89" r:id="rId62" display="SPI\ACTIVIDAD 39. EVIDENCIAS"/>
    <hyperlink ref="U90:U91" r:id="rId63" display="SPI\ACTIVIDAD 40. EVIDENCIAS"/>
    <hyperlink ref="U92:U94" r:id="rId64" display="SPI\ACTIVIDAD 41 Y 42. EVIDENCIAS"/>
    <hyperlink ref="U95:U96" r:id="rId65" display="Documentos con los productos facturados en los meses de mayo, junio, julio y agosto (dos archivos con evidencias). Se evidencia un consecutivo de la facturación para seguimiento y control de la expedición de productos"/>
    <hyperlink ref="U97:U99" r:id="rId66" display="SPI\ACTIVIDAD 44. EVIDENCIAS"/>
    <hyperlink ref="U100:U101" r:id="rId67" display="Flujograma proceso revisión de avalúos catastrales"/>
    <hyperlink ref="U102" r:id="rId68" display="Se continúo usando el formato de revisión de avalúos catastrales con resumen de los datos existentes en la base de datos catastral en que se puede comparar de forma específica  lo hallado en la visita efectuada en campo, describiendo de forma clara y precisa la modificación que conlleva a dicha revisión y que facilita a quien revisa este informe."/>
  </hyperlinks>
  <printOptions horizontalCentered="1"/>
  <pageMargins left="0.23622047244094491" right="0.23622047244094491" top="0.51181102362204722" bottom="0.51181102362204722" header="0.31496062992125984" footer="0.31496062992125984"/>
  <pageSetup paperSize="5" scale="40" fitToHeight="3" orientation="landscape" r:id="rId69"/>
  <ignoredErrors>
    <ignoredError sqref="G64 G87 G83:G84 G81 G74:G78 G71:G72 G68 G60 G55" numberStoredAsText="1"/>
  </ignoredErrors>
  <drawing r:id="rId70"/>
  <legacy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70" zoomScaleNormal="70" workbookViewId="0">
      <selection sqref="A1:E22"/>
    </sheetView>
  </sheetViews>
  <sheetFormatPr baseColWidth="10" defaultRowHeight="15" x14ac:dyDescent="0.25"/>
  <cols>
    <col min="1" max="1" width="19.28515625" customWidth="1"/>
    <col min="2" max="2" width="22.7109375" customWidth="1"/>
    <col min="3" max="3" width="19.5703125" customWidth="1"/>
    <col min="4" max="4" width="25.140625" style="173" customWidth="1"/>
    <col min="5" max="5" width="17.7109375" customWidth="1"/>
  </cols>
  <sheetData>
    <row r="1" spans="1:5" ht="19.5" thickBot="1" x14ac:dyDescent="0.3">
      <c r="A1" s="544" t="s">
        <v>830</v>
      </c>
      <c r="B1" s="545"/>
      <c r="C1" s="545"/>
      <c r="D1" s="545"/>
      <c r="E1" s="546"/>
    </row>
    <row r="2" spans="1:5" ht="45" x14ac:dyDescent="0.25">
      <c r="A2" s="183" t="s">
        <v>852</v>
      </c>
      <c r="B2" s="184" t="s">
        <v>805</v>
      </c>
      <c r="C2" s="183" t="s">
        <v>834</v>
      </c>
      <c r="D2" s="183" t="s">
        <v>933</v>
      </c>
      <c r="E2" s="183" t="s">
        <v>809</v>
      </c>
    </row>
    <row r="3" spans="1:5" x14ac:dyDescent="0.25">
      <c r="A3" s="174" t="s">
        <v>804</v>
      </c>
      <c r="B3" s="175" t="s">
        <v>806</v>
      </c>
      <c r="C3" s="176" t="s">
        <v>807</v>
      </c>
      <c r="D3" s="177" t="s">
        <v>934</v>
      </c>
      <c r="E3" s="176" t="s">
        <v>808</v>
      </c>
    </row>
    <row r="4" spans="1:5" x14ac:dyDescent="0.25">
      <c r="A4" s="174" t="s">
        <v>810</v>
      </c>
      <c r="B4" s="176" t="s">
        <v>811</v>
      </c>
      <c r="C4" s="176" t="s">
        <v>807</v>
      </c>
      <c r="D4" s="177" t="s">
        <v>934</v>
      </c>
      <c r="E4" s="176" t="s">
        <v>808</v>
      </c>
    </row>
    <row r="5" spans="1:5" x14ac:dyDescent="0.25">
      <c r="A5" s="174" t="s">
        <v>447</v>
      </c>
      <c r="B5" s="176" t="s">
        <v>812</v>
      </c>
      <c r="C5" s="176" t="s">
        <v>807</v>
      </c>
      <c r="D5" s="177" t="s">
        <v>934</v>
      </c>
      <c r="E5" s="176" t="s">
        <v>808</v>
      </c>
    </row>
    <row r="6" spans="1:5" x14ac:dyDescent="0.25">
      <c r="A6" s="174" t="s">
        <v>813</v>
      </c>
      <c r="B6" s="176" t="s">
        <v>831</v>
      </c>
      <c r="C6" s="176" t="s">
        <v>807</v>
      </c>
      <c r="D6" s="177" t="s">
        <v>934</v>
      </c>
      <c r="E6" s="176" t="s">
        <v>808</v>
      </c>
    </row>
    <row r="7" spans="1:5" x14ac:dyDescent="0.25">
      <c r="A7" s="174" t="s">
        <v>814</v>
      </c>
      <c r="B7" s="176" t="s">
        <v>832</v>
      </c>
      <c r="C7" s="176" t="s">
        <v>807</v>
      </c>
      <c r="D7" s="177" t="s">
        <v>934</v>
      </c>
      <c r="E7" s="176" t="s">
        <v>808</v>
      </c>
    </row>
    <row r="8" spans="1:5" x14ac:dyDescent="0.25">
      <c r="A8" s="174" t="s">
        <v>815</v>
      </c>
      <c r="B8" s="176" t="s">
        <v>831</v>
      </c>
      <c r="C8" s="176" t="s">
        <v>807</v>
      </c>
      <c r="D8" s="177" t="s">
        <v>934</v>
      </c>
      <c r="E8" s="176" t="s">
        <v>808</v>
      </c>
    </row>
    <row r="9" spans="1:5" x14ac:dyDescent="0.25">
      <c r="A9" s="174" t="s">
        <v>816</v>
      </c>
      <c r="B9" s="176" t="s">
        <v>100</v>
      </c>
      <c r="C9" s="176" t="s">
        <v>807</v>
      </c>
      <c r="D9" s="177" t="s">
        <v>934</v>
      </c>
      <c r="E9" s="176" t="s">
        <v>808</v>
      </c>
    </row>
    <row r="10" spans="1:5" x14ac:dyDescent="0.25">
      <c r="A10" s="174" t="s">
        <v>817</v>
      </c>
      <c r="B10" s="541" t="s">
        <v>833</v>
      </c>
      <c r="C10" s="542"/>
      <c r="D10" s="542"/>
      <c r="E10" s="543"/>
    </row>
    <row r="11" spans="1:5" ht="30" customHeight="1" x14ac:dyDescent="0.25">
      <c r="A11" s="174" t="s">
        <v>818</v>
      </c>
      <c r="B11" s="178" t="s">
        <v>849</v>
      </c>
      <c r="C11" s="181" t="s">
        <v>836</v>
      </c>
      <c r="D11" s="180" t="s">
        <v>935</v>
      </c>
      <c r="E11" s="181" t="s">
        <v>840</v>
      </c>
    </row>
    <row r="12" spans="1:5" ht="42.75" x14ac:dyDescent="0.25">
      <c r="A12" s="174" t="s">
        <v>819</v>
      </c>
      <c r="B12" s="176" t="s">
        <v>841</v>
      </c>
      <c r="C12" s="181" t="s">
        <v>835</v>
      </c>
      <c r="D12" s="182" t="s">
        <v>936</v>
      </c>
      <c r="E12" s="179" t="s">
        <v>838</v>
      </c>
    </row>
    <row r="13" spans="1:5" ht="42.75" x14ac:dyDescent="0.25">
      <c r="A13" s="174" t="s">
        <v>820</v>
      </c>
      <c r="B13" s="176" t="s">
        <v>842</v>
      </c>
      <c r="C13" s="181" t="s">
        <v>835</v>
      </c>
      <c r="D13" s="182" t="s">
        <v>936</v>
      </c>
      <c r="E13" s="179" t="s">
        <v>838</v>
      </c>
    </row>
    <row r="14" spans="1:5" ht="42.75" x14ac:dyDescent="0.25">
      <c r="A14" s="174" t="s">
        <v>821</v>
      </c>
      <c r="B14" s="176" t="s">
        <v>613</v>
      </c>
      <c r="C14" s="181" t="s">
        <v>835</v>
      </c>
      <c r="D14" s="182" t="s">
        <v>936</v>
      </c>
      <c r="E14" s="179" t="s">
        <v>838</v>
      </c>
    </row>
    <row r="15" spans="1:5" ht="42.75" x14ac:dyDescent="0.25">
      <c r="A15" s="174" t="s">
        <v>822</v>
      </c>
      <c r="B15" s="176" t="s">
        <v>843</v>
      </c>
      <c r="C15" s="181" t="s">
        <v>835</v>
      </c>
      <c r="D15" s="182" t="s">
        <v>936</v>
      </c>
      <c r="E15" s="179" t="s">
        <v>838</v>
      </c>
    </row>
    <row r="16" spans="1:5" ht="42.75" x14ac:dyDescent="0.25">
      <c r="A16" s="174" t="s">
        <v>823</v>
      </c>
      <c r="B16" s="176" t="s">
        <v>844</v>
      </c>
      <c r="C16" s="181" t="s">
        <v>835</v>
      </c>
      <c r="D16" s="182" t="s">
        <v>936</v>
      </c>
      <c r="E16" s="179" t="s">
        <v>838</v>
      </c>
    </row>
    <row r="17" spans="1:5" ht="42.75" x14ac:dyDescent="0.25">
      <c r="A17" s="174" t="s">
        <v>824</v>
      </c>
      <c r="B17" s="176" t="s">
        <v>845</v>
      </c>
      <c r="C17" s="181" t="s">
        <v>835</v>
      </c>
      <c r="D17" s="182" t="s">
        <v>936</v>
      </c>
      <c r="E17" s="179" t="s">
        <v>838</v>
      </c>
    </row>
    <row r="18" spans="1:5" ht="42.75" x14ac:dyDescent="0.25">
      <c r="A18" s="174" t="s">
        <v>825</v>
      </c>
      <c r="B18" s="176" t="s">
        <v>846</v>
      </c>
      <c r="C18" s="181" t="s">
        <v>835</v>
      </c>
      <c r="D18" s="182" t="s">
        <v>936</v>
      </c>
      <c r="E18" s="179" t="s">
        <v>838</v>
      </c>
    </row>
    <row r="19" spans="1:5" ht="42.75" x14ac:dyDescent="0.25">
      <c r="A19" s="174" t="s">
        <v>826</v>
      </c>
      <c r="B19" s="176" t="s">
        <v>847</v>
      </c>
      <c r="C19" s="181" t="s">
        <v>835</v>
      </c>
      <c r="D19" s="182" t="s">
        <v>936</v>
      </c>
      <c r="E19" s="179" t="s">
        <v>838</v>
      </c>
    </row>
    <row r="20" spans="1:5" ht="42.75" x14ac:dyDescent="0.25">
      <c r="A20" s="174" t="s">
        <v>827</v>
      </c>
      <c r="B20" s="176" t="s">
        <v>848</v>
      </c>
      <c r="C20" s="181" t="s">
        <v>835</v>
      </c>
      <c r="D20" s="182" t="s">
        <v>936</v>
      </c>
      <c r="E20" s="179" t="s">
        <v>838</v>
      </c>
    </row>
    <row r="21" spans="1:5" ht="30" customHeight="1" x14ac:dyDescent="0.25">
      <c r="A21" s="174" t="s">
        <v>828</v>
      </c>
      <c r="B21" s="176" t="s">
        <v>850</v>
      </c>
      <c r="C21" s="181" t="s">
        <v>837</v>
      </c>
      <c r="D21" s="182" t="s">
        <v>937</v>
      </c>
      <c r="E21" s="181" t="s">
        <v>839</v>
      </c>
    </row>
    <row r="22" spans="1:5" ht="42.75" x14ac:dyDescent="0.25">
      <c r="A22" s="174" t="s">
        <v>829</v>
      </c>
      <c r="B22" s="176" t="s">
        <v>851</v>
      </c>
      <c r="C22" s="181" t="s">
        <v>837</v>
      </c>
      <c r="D22" s="182" t="s">
        <v>937</v>
      </c>
      <c r="E22" s="181" t="s">
        <v>839</v>
      </c>
    </row>
  </sheetData>
  <mergeCells count="2">
    <mergeCell ref="B10:E10"/>
    <mergeCell ref="A1:E1"/>
  </mergeCells>
  <phoneticPr fontId="37" type="noConversion"/>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Y108"/>
  <sheetViews>
    <sheetView tabSelected="1" zoomScale="60" zoomScaleNormal="60" workbookViewId="0">
      <pane xSplit="2" ySplit="3" topLeftCell="L4" activePane="bottomRight" state="frozen"/>
      <selection pane="topRight" activeCell="C1" sqref="C1"/>
      <selection pane="bottomLeft" activeCell="A5" sqref="A5"/>
      <selection pane="bottomRight" activeCell="J4" sqref="J4"/>
    </sheetView>
  </sheetViews>
  <sheetFormatPr baseColWidth="10" defaultColWidth="11.42578125" defaultRowHeight="15" x14ac:dyDescent="0.25"/>
  <cols>
    <col min="1" max="1" width="21.7109375" style="46" customWidth="1"/>
    <col min="2" max="2" width="4.7109375" style="129" bestFit="1" customWidth="1"/>
    <col min="3" max="3" width="46.7109375" style="129" customWidth="1"/>
    <col min="4" max="4" width="32.5703125" style="129" customWidth="1"/>
    <col min="5" max="5" width="32" style="129" customWidth="1"/>
    <col min="6" max="6" width="17.28515625" style="46" customWidth="1"/>
    <col min="7" max="7" width="5" style="46" customWidth="1"/>
    <col min="8" max="8" width="8.140625" style="46" customWidth="1"/>
    <col min="9" max="9" width="11.5703125" style="129" customWidth="1"/>
    <col min="10" max="10" width="49.140625" style="129" customWidth="1"/>
    <col min="11" max="11" width="14" style="129" customWidth="1"/>
    <col min="12" max="12" width="18.42578125" style="129" customWidth="1"/>
    <col min="13" max="13" width="54.140625" style="129" customWidth="1"/>
    <col min="14" max="14" width="32.7109375" style="130" customWidth="1"/>
    <col min="15" max="15" width="20.140625" style="46" customWidth="1"/>
    <col min="16" max="16" width="33.42578125" style="130" customWidth="1"/>
    <col min="17" max="17" width="18.28515625" style="129" customWidth="1"/>
    <col min="18" max="18" width="38.5703125" style="129" customWidth="1"/>
    <col min="19" max="19" width="39.42578125" style="129" customWidth="1"/>
    <col min="20" max="20" width="18" style="368" customWidth="1"/>
    <col min="21" max="21" width="45.140625" style="129" customWidth="1"/>
    <col min="22" max="22" width="46" style="129" customWidth="1"/>
    <col min="23" max="16384" width="11.42578125" style="129"/>
  </cols>
  <sheetData>
    <row r="1" spans="1:1019 1030:2043 2054:3067 3078:4091 4102:5115 5126:6139 6150:7163 7174:8187 8198:9211 9222:10235 10246:11259 11270:12283 12294:13307 13318:14331 14342:15355 15366:16379" s="168" customFormat="1" ht="37.9" customHeight="1" thickBot="1" x14ac:dyDescent="0.3">
      <c r="A1" s="518" t="s">
        <v>1120</v>
      </c>
      <c r="B1" s="516"/>
      <c r="C1" s="516"/>
      <c r="D1" s="516"/>
      <c r="E1" s="516"/>
      <c r="F1" s="516"/>
      <c r="G1" s="516"/>
      <c r="H1" s="516"/>
      <c r="I1" s="516"/>
      <c r="J1" s="516"/>
      <c r="K1" s="516"/>
      <c r="L1" s="516"/>
      <c r="M1" s="516"/>
      <c r="N1" s="516"/>
      <c r="O1" s="516"/>
      <c r="P1" s="516"/>
      <c r="Q1" s="515" t="s">
        <v>931</v>
      </c>
      <c r="R1" s="515"/>
      <c r="S1" s="515"/>
      <c r="T1" s="516" t="s">
        <v>932</v>
      </c>
      <c r="U1" s="516"/>
      <c r="V1" s="517"/>
      <c r="W1" s="160"/>
      <c r="X1" s="160"/>
      <c r="Y1" s="160"/>
      <c r="Z1" s="160"/>
      <c r="AA1" s="161"/>
      <c r="AB1" s="160"/>
      <c r="AC1" s="160"/>
      <c r="AD1" s="160"/>
      <c r="AE1" s="160"/>
      <c r="AF1" s="160"/>
      <c r="AG1" s="160"/>
      <c r="AH1" s="160"/>
      <c r="AI1" s="160"/>
      <c r="AJ1" s="160"/>
      <c r="AK1" s="160"/>
      <c r="AL1" s="45"/>
      <c r="AM1" s="45"/>
      <c r="AN1" s="45"/>
      <c r="AO1" s="45"/>
      <c r="AP1" s="45"/>
      <c r="AQ1" s="45"/>
      <c r="AR1" s="45"/>
      <c r="AS1" s="45"/>
      <c r="AT1" s="160"/>
      <c r="AU1" s="160"/>
      <c r="AV1" s="160"/>
      <c r="AW1" s="160"/>
      <c r="AX1" s="160"/>
      <c r="AY1" s="160"/>
      <c r="AZ1" s="160"/>
      <c r="BA1" s="160"/>
      <c r="BB1" s="160"/>
      <c r="BC1" s="160"/>
      <c r="BD1" s="160"/>
      <c r="BE1" s="160"/>
      <c r="BF1" s="160"/>
      <c r="BG1" s="161"/>
      <c r="BH1" s="160"/>
      <c r="BI1" s="160"/>
      <c r="BJ1" s="160"/>
      <c r="BK1" s="171"/>
      <c r="BR1" s="170"/>
      <c r="BS1" s="170"/>
      <c r="BT1" s="170"/>
      <c r="BU1" s="170"/>
      <c r="BV1" s="170"/>
      <c r="BW1" s="170"/>
      <c r="BX1" s="170"/>
      <c r="BY1" s="170"/>
      <c r="CM1" s="169"/>
      <c r="CX1" s="170"/>
      <c r="CY1" s="170"/>
      <c r="CZ1" s="170"/>
      <c r="DA1" s="170"/>
      <c r="DB1" s="170"/>
      <c r="DC1" s="170"/>
      <c r="DD1" s="170"/>
      <c r="DE1" s="170"/>
      <c r="DS1" s="169"/>
      <c r="ED1" s="170"/>
      <c r="EE1" s="170"/>
      <c r="EF1" s="170"/>
      <c r="EG1" s="170"/>
      <c r="EH1" s="170"/>
      <c r="EI1" s="170"/>
      <c r="EJ1" s="170"/>
      <c r="EK1" s="170"/>
      <c r="EY1" s="169"/>
      <c r="FJ1" s="170"/>
      <c r="FK1" s="170"/>
      <c r="FL1" s="170"/>
      <c r="FM1" s="170"/>
      <c r="FN1" s="170"/>
      <c r="FO1" s="170"/>
      <c r="FP1" s="170"/>
      <c r="FQ1" s="170"/>
      <c r="GE1" s="169"/>
      <c r="GP1" s="170"/>
      <c r="GQ1" s="170"/>
      <c r="GR1" s="170"/>
      <c r="GS1" s="170"/>
      <c r="GT1" s="170"/>
      <c r="GU1" s="170"/>
      <c r="GV1" s="170"/>
      <c r="GW1" s="170"/>
      <c r="HK1" s="169"/>
      <c r="HV1" s="170"/>
      <c r="HW1" s="170"/>
      <c r="HX1" s="170"/>
      <c r="HY1" s="170"/>
      <c r="HZ1" s="170"/>
      <c r="IA1" s="170"/>
      <c r="IB1" s="170"/>
      <c r="IC1" s="170"/>
      <c r="IQ1" s="169"/>
      <c r="JB1" s="170"/>
      <c r="JC1" s="170"/>
      <c r="JD1" s="170"/>
      <c r="JE1" s="170"/>
      <c r="JF1" s="170"/>
      <c r="JG1" s="170"/>
      <c r="JH1" s="170"/>
      <c r="JI1" s="170"/>
      <c r="JW1" s="169"/>
      <c r="KH1" s="170"/>
      <c r="KI1" s="170"/>
      <c r="KJ1" s="170"/>
      <c r="KK1" s="170"/>
      <c r="KL1" s="170"/>
      <c r="KM1" s="170"/>
      <c r="KN1" s="170"/>
      <c r="KO1" s="170"/>
      <c r="LC1" s="169"/>
      <c r="LN1" s="170"/>
      <c r="LO1" s="170"/>
      <c r="LP1" s="170"/>
      <c r="LQ1" s="170"/>
      <c r="LR1" s="170"/>
      <c r="LS1" s="170"/>
      <c r="LT1" s="170"/>
      <c r="LU1" s="170"/>
      <c r="MI1" s="169"/>
      <c r="MT1" s="170"/>
      <c r="MU1" s="170"/>
      <c r="MV1" s="170"/>
      <c r="MW1" s="170"/>
      <c r="MX1" s="170"/>
      <c r="MY1" s="170"/>
      <c r="MZ1" s="170"/>
      <c r="NA1" s="170"/>
      <c r="NO1" s="169"/>
      <c r="NZ1" s="170"/>
      <c r="OA1" s="170"/>
      <c r="OB1" s="170"/>
      <c r="OC1" s="170"/>
      <c r="OD1" s="170"/>
      <c r="OE1" s="170"/>
      <c r="OF1" s="170"/>
      <c r="OG1" s="170"/>
      <c r="OU1" s="169"/>
      <c r="PF1" s="170"/>
      <c r="PG1" s="170"/>
      <c r="PH1" s="170"/>
      <c r="PI1" s="170"/>
      <c r="PJ1" s="170"/>
      <c r="PK1" s="170"/>
      <c r="PL1" s="170"/>
      <c r="PM1" s="170"/>
      <c r="QA1" s="169"/>
      <c r="QL1" s="170"/>
      <c r="QM1" s="170"/>
      <c r="QN1" s="170"/>
      <c r="QO1" s="170"/>
      <c r="QP1" s="170"/>
      <c r="QQ1" s="170"/>
      <c r="QR1" s="170"/>
      <c r="QS1" s="170"/>
      <c r="RG1" s="169"/>
      <c r="RR1" s="170"/>
      <c r="RS1" s="170"/>
      <c r="RT1" s="170"/>
      <c r="RU1" s="170"/>
      <c r="RV1" s="170"/>
      <c r="RW1" s="170"/>
      <c r="RX1" s="170"/>
      <c r="RY1" s="170"/>
      <c r="SM1" s="169"/>
      <c r="SX1" s="170"/>
      <c r="SY1" s="170"/>
      <c r="SZ1" s="170"/>
      <c r="TA1" s="170"/>
      <c r="TB1" s="170"/>
      <c r="TC1" s="170"/>
      <c r="TD1" s="170"/>
      <c r="TE1" s="170"/>
      <c r="TS1" s="169"/>
      <c r="UD1" s="170"/>
      <c r="UE1" s="170"/>
      <c r="UF1" s="170"/>
      <c r="UG1" s="170"/>
      <c r="UH1" s="170"/>
      <c r="UI1" s="170"/>
      <c r="UJ1" s="170"/>
      <c r="UK1" s="170"/>
      <c r="UY1" s="169"/>
      <c r="VJ1" s="170"/>
      <c r="VK1" s="170"/>
      <c r="VL1" s="170"/>
      <c r="VM1" s="170"/>
      <c r="VN1" s="170"/>
      <c r="VO1" s="170"/>
      <c r="VP1" s="170"/>
      <c r="VQ1" s="170"/>
      <c r="WE1" s="169"/>
      <c r="WP1" s="170"/>
      <c r="WQ1" s="170"/>
      <c r="WR1" s="170"/>
      <c r="WS1" s="170"/>
      <c r="WT1" s="170"/>
      <c r="WU1" s="170"/>
      <c r="WV1" s="170"/>
      <c r="WW1" s="170"/>
      <c r="XK1" s="169"/>
      <c r="XV1" s="170"/>
      <c r="XW1" s="170"/>
      <c r="XX1" s="170"/>
      <c r="XY1" s="170"/>
      <c r="XZ1" s="170"/>
      <c r="YA1" s="170"/>
      <c r="YB1" s="170"/>
      <c r="YC1" s="170"/>
      <c r="YQ1" s="169"/>
      <c r="ZB1" s="170"/>
      <c r="ZC1" s="170"/>
      <c r="ZD1" s="170"/>
      <c r="ZE1" s="170"/>
      <c r="ZF1" s="170"/>
      <c r="ZG1" s="170"/>
      <c r="ZH1" s="170"/>
      <c r="ZI1" s="170"/>
      <c r="ZW1" s="169"/>
      <c r="AAH1" s="170"/>
      <c r="AAI1" s="170"/>
      <c r="AAJ1" s="170"/>
      <c r="AAK1" s="170"/>
      <c r="AAL1" s="170"/>
      <c r="AAM1" s="170"/>
      <c r="AAN1" s="170"/>
      <c r="AAO1" s="170"/>
      <c r="ABC1" s="169"/>
      <c r="ABN1" s="170"/>
      <c r="ABO1" s="170"/>
      <c r="ABP1" s="170"/>
      <c r="ABQ1" s="170"/>
      <c r="ABR1" s="170"/>
      <c r="ABS1" s="170"/>
      <c r="ABT1" s="170"/>
      <c r="ABU1" s="170"/>
      <c r="ACI1" s="169"/>
      <c r="ACT1" s="170"/>
      <c r="ACU1" s="170"/>
      <c r="ACV1" s="170"/>
      <c r="ACW1" s="170"/>
      <c r="ACX1" s="170"/>
      <c r="ACY1" s="170"/>
      <c r="ACZ1" s="170"/>
      <c r="ADA1" s="170"/>
      <c r="ADO1" s="169"/>
      <c r="ADZ1" s="170"/>
      <c r="AEA1" s="170"/>
      <c r="AEB1" s="170"/>
      <c r="AEC1" s="170"/>
      <c r="AED1" s="170"/>
      <c r="AEE1" s="170"/>
      <c r="AEF1" s="170"/>
      <c r="AEG1" s="170"/>
      <c r="AEU1" s="169"/>
      <c r="AFF1" s="170"/>
      <c r="AFG1" s="170"/>
      <c r="AFH1" s="170"/>
      <c r="AFI1" s="170"/>
      <c r="AFJ1" s="170"/>
      <c r="AFK1" s="170"/>
      <c r="AFL1" s="170"/>
      <c r="AFM1" s="170"/>
      <c r="AGA1" s="169"/>
      <c r="AGL1" s="170"/>
      <c r="AGM1" s="170"/>
      <c r="AGN1" s="170"/>
      <c r="AGO1" s="170"/>
      <c r="AGP1" s="170"/>
      <c r="AGQ1" s="170"/>
      <c r="AGR1" s="170"/>
      <c r="AGS1" s="170"/>
      <c r="AHG1" s="169"/>
      <c r="AHR1" s="170"/>
      <c r="AHS1" s="170"/>
      <c r="AHT1" s="170"/>
      <c r="AHU1" s="170"/>
      <c r="AHV1" s="170"/>
      <c r="AHW1" s="170"/>
      <c r="AHX1" s="170"/>
      <c r="AHY1" s="170"/>
      <c r="AIM1" s="169"/>
      <c r="AIX1" s="170"/>
      <c r="AIY1" s="170"/>
      <c r="AIZ1" s="170"/>
      <c r="AJA1" s="170"/>
      <c r="AJB1" s="170"/>
      <c r="AJC1" s="170"/>
      <c r="AJD1" s="170"/>
      <c r="AJE1" s="170"/>
      <c r="AJS1" s="169"/>
      <c r="AKD1" s="170"/>
      <c r="AKE1" s="170"/>
      <c r="AKF1" s="170"/>
      <c r="AKG1" s="170"/>
      <c r="AKH1" s="170"/>
      <c r="AKI1" s="170"/>
      <c r="AKJ1" s="170"/>
      <c r="AKK1" s="170"/>
      <c r="AKY1" s="169"/>
      <c r="ALJ1" s="170"/>
      <c r="ALK1" s="170"/>
      <c r="ALL1" s="170"/>
      <c r="ALM1" s="170"/>
      <c r="ALN1" s="170"/>
      <c r="ALO1" s="170"/>
      <c r="ALP1" s="170"/>
      <c r="ALQ1" s="170"/>
      <c r="AME1" s="169"/>
      <c r="AMP1" s="170"/>
      <c r="AMQ1" s="170"/>
      <c r="AMR1" s="170"/>
      <c r="AMS1" s="170"/>
      <c r="AMT1" s="170"/>
      <c r="AMU1" s="170"/>
      <c r="AMV1" s="170"/>
      <c r="AMW1" s="170"/>
      <c r="ANK1" s="169"/>
      <c r="ANV1" s="170"/>
      <c r="ANW1" s="170"/>
      <c r="ANX1" s="170"/>
      <c r="ANY1" s="170"/>
      <c r="ANZ1" s="170"/>
      <c r="AOA1" s="170"/>
      <c r="AOB1" s="170"/>
      <c r="AOC1" s="170"/>
      <c r="AOQ1" s="169"/>
      <c r="APB1" s="170"/>
      <c r="APC1" s="170"/>
      <c r="APD1" s="170"/>
      <c r="APE1" s="170"/>
      <c r="APF1" s="170"/>
      <c r="APG1" s="170"/>
      <c r="APH1" s="170"/>
      <c r="API1" s="170"/>
      <c r="APW1" s="169"/>
      <c r="AQH1" s="170"/>
      <c r="AQI1" s="170"/>
      <c r="AQJ1" s="170"/>
      <c r="AQK1" s="170"/>
      <c r="AQL1" s="170"/>
      <c r="AQM1" s="170"/>
      <c r="AQN1" s="170"/>
      <c r="AQO1" s="170"/>
      <c r="ARC1" s="169"/>
      <c r="ARN1" s="170"/>
      <c r="ARO1" s="170"/>
      <c r="ARP1" s="170"/>
      <c r="ARQ1" s="170"/>
      <c r="ARR1" s="170"/>
      <c r="ARS1" s="170"/>
      <c r="ART1" s="170"/>
      <c r="ARU1" s="170"/>
      <c r="ASI1" s="169"/>
      <c r="AST1" s="170"/>
      <c r="ASU1" s="170"/>
      <c r="ASV1" s="170"/>
      <c r="ASW1" s="170"/>
      <c r="ASX1" s="170"/>
      <c r="ASY1" s="170"/>
      <c r="ASZ1" s="170"/>
      <c r="ATA1" s="170"/>
      <c r="ATO1" s="169"/>
      <c r="ATZ1" s="170"/>
      <c r="AUA1" s="170"/>
      <c r="AUB1" s="170"/>
      <c r="AUC1" s="170"/>
      <c r="AUD1" s="170"/>
      <c r="AUE1" s="170"/>
      <c r="AUF1" s="170"/>
      <c r="AUG1" s="170"/>
      <c r="AUU1" s="169"/>
      <c r="AVF1" s="170"/>
      <c r="AVG1" s="170"/>
      <c r="AVH1" s="170"/>
      <c r="AVI1" s="170"/>
      <c r="AVJ1" s="170"/>
      <c r="AVK1" s="170"/>
      <c r="AVL1" s="170"/>
      <c r="AVM1" s="170"/>
      <c r="AWA1" s="169"/>
      <c r="AWL1" s="170"/>
      <c r="AWM1" s="170"/>
      <c r="AWN1" s="170"/>
      <c r="AWO1" s="170"/>
      <c r="AWP1" s="170"/>
      <c r="AWQ1" s="170"/>
      <c r="AWR1" s="170"/>
      <c r="AWS1" s="170"/>
      <c r="AXG1" s="169"/>
      <c r="AXR1" s="170"/>
      <c r="AXS1" s="170"/>
      <c r="AXT1" s="170"/>
      <c r="AXU1" s="170"/>
      <c r="AXV1" s="170"/>
      <c r="AXW1" s="170"/>
      <c r="AXX1" s="170"/>
      <c r="AXY1" s="170"/>
      <c r="AYM1" s="169"/>
      <c r="AYX1" s="170"/>
      <c r="AYY1" s="170"/>
      <c r="AYZ1" s="170"/>
      <c r="AZA1" s="170"/>
      <c r="AZB1" s="170"/>
      <c r="AZC1" s="170"/>
      <c r="AZD1" s="170"/>
      <c r="AZE1" s="170"/>
      <c r="AZS1" s="169"/>
      <c r="BAD1" s="170"/>
      <c r="BAE1" s="170"/>
      <c r="BAF1" s="170"/>
      <c r="BAG1" s="170"/>
      <c r="BAH1" s="170"/>
      <c r="BAI1" s="170"/>
      <c r="BAJ1" s="170"/>
      <c r="BAK1" s="170"/>
      <c r="BAY1" s="169"/>
      <c r="BBJ1" s="170"/>
      <c r="BBK1" s="170"/>
      <c r="BBL1" s="170"/>
      <c r="BBM1" s="170"/>
      <c r="BBN1" s="170"/>
      <c r="BBO1" s="170"/>
      <c r="BBP1" s="170"/>
      <c r="BBQ1" s="170"/>
      <c r="BCE1" s="169"/>
      <c r="BCP1" s="170"/>
      <c r="BCQ1" s="170"/>
      <c r="BCR1" s="170"/>
      <c r="BCS1" s="170"/>
      <c r="BCT1" s="170"/>
      <c r="BCU1" s="170"/>
      <c r="BCV1" s="170"/>
      <c r="BCW1" s="170"/>
      <c r="BDK1" s="169"/>
      <c r="BDV1" s="170"/>
      <c r="BDW1" s="170"/>
      <c r="BDX1" s="170"/>
      <c r="BDY1" s="170"/>
      <c r="BDZ1" s="170"/>
      <c r="BEA1" s="170"/>
      <c r="BEB1" s="170"/>
      <c r="BEC1" s="170"/>
      <c r="BEQ1" s="169"/>
      <c r="BFB1" s="170"/>
      <c r="BFC1" s="170"/>
      <c r="BFD1" s="170"/>
      <c r="BFE1" s="170"/>
      <c r="BFF1" s="170"/>
      <c r="BFG1" s="170"/>
      <c r="BFH1" s="170"/>
      <c r="BFI1" s="170"/>
      <c r="BFW1" s="169"/>
      <c r="BGH1" s="170"/>
      <c r="BGI1" s="170"/>
      <c r="BGJ1" s="170"/>
      <c r="BGK1" s="170"/>
      <c r="BGL1" s="170"/>
      <c r="BGM1" s="170"/>
      <c r="BGN1" s="170"/>
      <c r="BGO1" s="170"/>
      <c r="BHC1" s="169"/>
      <c r="BHN1" s="170"/>
      <c r="BHO1" s="170"/>
      <c r="BHP1" s="170"/>
      <c r="BHQ1" s="170"/>
      <c r="BHR1" s="170"/>
      <c r="BHS1" s="170"/>
      <c r="BHT1" s="170"/>
      <c r="BHU1" s="170"/>
      <c r="BII1" s="169"/>
      <c r="BIT1" s="170"/>
      <c r="BIU1" s="170"/>
      <c r="BIV1" s="170"/>
      <c r="BIW1" s="170"/>
      <c r="BIX1" s="170"/>
      <c r="BIY1" s="170"/>
      <c r="BIZ1" s="170"/>
      <c r="BJA1" s="170"/>
      <c r="BJO1" s="169"/>
      <c r="BJZ1" s="170"/>
      <c r="BKA1" s="170"/>
      <c r="BKB1" s="170"/>
      <c r="BKC1" s="170"/>
      <c r="BKD1" s="170"/>
      <c r="BKE1" s="170"/>
      <c r="BKF1" s="170"/>
      <c r="BKG1" s="170"/>
      <c r="BKU1" s="169"/>
      <c r="BLF1" s="170"/>
      <c r="BLG1" s="170"/>
      <c r="BLH1" s="170"/>
      <c r="BLI1" s="170"/>
      <c r="BLJ1" s="170"/>
      <c r="BLK1" s="170"/>
      <c r="BLL1" s="170"/>
      <c r="BLM1" s="170"/>
      <c r="BMA1" s="169"/>
      <c r="BML1" s="170"/>
      <c r="BMM1" s="170"/>
      <c r="BMN1" s="170"/>
      <c r="BMO1" s="170"/>
      <c r="BMP1" s="170"/>
      <c r="BMQ1" s="170"/>
      <c r="BMR1" s="170"/>
      <c r="BMS1" s="170"/>
      <c r="BNG1" s="169"/>
      <c r="BNR1" s="170"/>
      <c r="BNS1" s="170"/>
      <c r="BNT1" s="170"/>
      <c r="BNU1" s="170"/>
      <c r="BNV1" s="170"/>
      <c r="BNW1" s="170"/>
      <c r="BNX1" s="170"/>
      <c r="BNY1" s="170"/>
      <c r="BOM1" s="169"/>
      <c r="BOX1" s="170"/>
      <c r="BOY1" s="170"/>
      <c r="BOZ1" s="170"/>
      <c r="BPA1" s="170"/>
      <c r="BPB1" s="170"/>
      <c r="BPC1" s="170"/>
      <c r="BPD1" s="170"/>
      <c r="BPE1" s="170"/>
      <c r="BPS1" s="169"/>
      <c r="BQD1" s="170"/>
      <c r="BQE1" s="170"/>
      <c r="BQF1" s="170"/>
      <c r="BQG1" s="170"/>
      <c r="BQH1" s="170"/>
      <c r="BQI1" s="170"/>
      <c r="BQJ1" s="170"/>
      <c r="BQK1" s="170"/>
      <c r="BQY1" s="169"/>
      <c r="BRJ1" s="170"/>
      <c r="BRK1" s="170"/>
      <c r="BRL1" s="170"/>
      <c r="BRM1" s="170"/>
      <c r="BRN1" s="170"/>
      <c r="BRO1" s="170"/>
      <c r="BRP1" s="170"/>
      <c r="BRQ1" s="170"/>
      <c r="BSE1" s="169"/>
      <c r="BSP1" s="170"/>
      <c r="BSQ1" s="170"/>
      <c r="BSR1" s="170"/>
      <c r="BSS1" s="170"/>
      <c r="BST1" s="170"/>
      <c r="BSU1" s="170"/>
      <c r="BSV1" s="170"/>
      <c r="BSW1" s="170"/>
      <c r="BTK1" s="169"/>
      <c r="BTV1" s="170"/>
      <c r="BTW1" s="170"/>
      <c r="BTX1" s="170"/>
      <c r="BTY1" s="170"/>
      <c r="BTZ1" s="170"/>
      <c r="BUA1" s="170"/>
      <c r="BUB1" s="170"/>
      <c r="BUC1" s="170"/>
      <c r="BUQ1" s="169"/>
      <c r="BVB1" s="170"/>
      <c r="BVC1" s="170"/>
      <c r="BVD1" s="170"/>
      <c r="BVE1" s="170"/>
      <c r="BVF1" s="170"/>
      <c r="BVG1" s="170"/>
      <c r="BVH1" s="170"/>
      <c r="BVI1" s="170"/>
      <c r="BVW1" s="169"/>
      <c r="BWH1" s="170"/>
      <c r="BWI1" s="170"/>
      <c r="BWJ1" s="170"/>
      <c r="BWK1" s="170"/>
      <c r="BWL1" s="170"/>
      <c r="BWM1" s="170"/>
      <c r="BWN1" s="170"/>
      <c r="BWO1" s="170"/>
      <c r="BXC1" s="169"/>
      <c r="BXN1" s="170"/>
      <c r="BXO1" s="170"/>
      <c r="BXP1" s="170"/>
      <c r="BXQ1" s="170"/>
      <c r="BXR1" s="170"/>
      <c r="BXS1" s="170"/>
      <c r="BXT1" s="170"/>
      <c r="BXU1" s="170"/>
      <c r="BYI1" s="169"/>
      <c r="BYT1" s="170"/>
      <c r="BYU1" s="170"/>
      <c r="BYV1" s="170"/>
      <c r="BYW1" s="170"/>
      <c r="BYX1" s="170"/>
      <c r="BYY1" s="170"/>
      <c r="BYZ1" s="170"/>
      <c r="BZA1" s="170"/>
      <c r="BZO1" s="169"/>
      <c r="BZZ1" s="170"/>
      <c r="CAA1" s="170"/>
      <c r="CAB1" s="170"/>
      <c r="CAC1" s="170"/>
      <c r="CAD1" s="170"/>
      <c r="CAE1" s="170"/>
      <c r="CAF1" s="170"/>
      <c r="CAG1" s="170"/>
      <c r="CAU1" s="169"/>
      <c r="CBF1" s="170"/>
      <c r="CBG1" s="170"/>
      <c r="CBH1" s="170"/>
      <c r="CBI1" s="170"/>
      <c r="CBJ1" s="170"/>
      <c r="CBK1" s="170"/>
      <c r="CBL1" s="170"/>
      <c r="CBM1" s="170"/>
      <c r="CCA1" s="169"/>
      <c r="CCL1" s="170"/>
      <c r="CCM1" s="170"/>
      <c r="CCN1" s="170"/>
      <c r="CCO1" s="170"/>
      <c r="CCP1" s="170"/>
      <c r="CCQ1" s="170"/>
      <c r="CCR1" s="170"/>
      <c r="CCS1" s="170"/>
      <c r="CDG1" s="169"/>
      <c r="CDR1" s="170"/>
      <c r="CDS1" s="170"/>
      <c r="CDT1" s="170"/>
      <c r="CDU1" s="170"/>
      <c r="CDV1" s="170"/>
      <c r="CDW1" s="170"/>
      <c r="CDX1" s="170"/>
      <c r="CDY1" s="170"/>
      <c r="CEM1" s="169"/>
      <c r="CEX1" s="170"/>
      <c r="CEY1" s="170"/>
      <c r="CEZ1" s="170"/>
      <c r="CFA1" s="170"/>
      <c r="CFB1" s="170"/>
      <c r="CFC1" s="170"/>
      <c r="CFD1" s="170"/>
      <c r="CFE1" s="170"/>
      <c r="CFS1" s="169"/>
      <c r="CGD1" s="170"/>
      <c r="CGE1" s="170"/>
      <c r="CGF1" s="170"/>
      <c r="CGG1" s="170"/>
      <c r="CGH1" s="170"/>
      <c r="CGI1" s="170"/>
      <c r="CGJ1" s="170"/>
      <c r="CGK1" s="170"/>
      <c r="CGY1" s="169"/>
      <c r="CHJ1" s="170"/>
      <c r="CHK1" s="170"/>
      <c r="CHL1" s="170"/>
      <c r="CHM1" s="170"/>
      <c r="CHN1" s="170"/>
      <c r="CHO1" s="170"/>
      <c r="CHP1" s="170"/>
      <c r="CHQ1" s="170"/>
      <c r="CIE1" s="169"/>
      <c r="CIP1" s="170"/>
      <c r="CIQ1" s="170"/>
      <c r="CIR1" s="170"/>
      <c r="CIS1" s="170"/>
      <c r="CIT1" s="170"/>
      <c r="CIU1" s="170"/>
      <c r="CIV1" s="170"/>
      <c r="CIW1" s="170"/>
      <c r="CJK1" s="169"/>
      <c r="CJV1" s="170"/>
      <c r="CJW1" s="170"/>
      <c r="CJX1" s="170"/>
      <c r="CJY1" s="170"/>
      <c r="CJZ1" s="170"/>
      <c r="CKA1" s="170"/>
      <c r="CKB1" s="170"/>
      <c r="CKC1" s="170"/>
      <c r="CKQ1" s="169"/>
      <c r="CLB1" s="170"/>
      <c r="CLC1" s="170"/>
      <c r="CLD1" s="170"/>
      <c r="CLE1" s="170"/>
      <c r="CLF1" s="170"/>
      <c r="CLG1" s="170"/>
      <c r="CLH1" s="170"/>
      <c r="CLI1" s="170"/>
      <c r="CLW1" s="169"/>
      <c r="CMH1" s="170"/>
      <c r="CMI1" s="170"/>
      <c r="CMJ1" s="170"/>
      <c r="CMK1" s="170"/>
      <c r="CML1" s="170"/>
      <c r="CMM1" s="170"/>
      <c r="CMN1" s="170"/>
      <c r="CMO1" s="170"/>
      <c r="CNC1" s="169"/>
      <c r="CNN1" s="170"/>
      <c r="CNO1" s="170"/>
      <c r="CNP1" s="170"/>
      <c r="CNQ1" s="170"/>
      <c r="CNR1" s="170"/>
      <c r="CNS1" s="170"/>
      <c r="CNT1" s="170"/>
      <c r="CNU1" s="170"/>
      <c r="COI1" s="169"/>
      <c r="COT1" s="170"/>
      <c r="COU1" s="170"/>
      <c r="COV1" s="170"/>
      <c r="COW1" s="170"/>
      <c r="COX1" s="170"/>
      <c r="COY1" s="170"/>
      <c r="COZ1" s="170"/>
      <c r="CPA1" s="170"/>
      <c r="CPO1" s="169"/>
      <c r="CPZ1" s="170"/>
      <c r="CQA1" s="170"/>
      <c r="CQB1" s="170"/>
      <c r="CQC1" s="170"/>
      <c r="CQD1" s="170"/>
      <c r="CQE1" s="170"/>
      <c r="CQF1" s="170"/>
      <c r="CQG1" s="170"/>
      <c r="CQU1" s="169"/>
      <c r="CRF1" s="170"/>
      <c r="CRG1" s="170"/>
      <c r="CRH1" s="170"/>
      <c r="CRI1" s="170"/>
      <c r="CRJ1" s="170"/>
      <c r="CRK1" s="170"/>
      <c r="CRL1" s="170"/>
      <c r="CRM1" s="170"/>
      <c r="CSA1" s="169"/>
      <c r="CSL1" s="170"/>
      <c r="CSM1" s="170"/>
      <c r="CSN1" s="170"/>
      <c r="CSO1" s="170"/>
      <c r="CSP1" s="170"/>
      <c r="CSQ1" s="170"/>
      <c r="CSR1" s="170"/>
      <c r="CSS1" s="170"/>
      <c r="CTG1" s="169"/>
      <c r="CTR1" s="170"/>
      <c r="CTS1" s="170"/>
      <c r="CTT1" s="170"/>
      <c r="CTU1" s="170"/>
      <c r="CTV1" s="170"/>
      <c r="CTW1" s="170"/>
      <c r="CTX1" s="170"/>
      <c r="CTY1" s="170"/>
      <c r="CUM1" s="169"/>
      <c r="CUX1" s="170"/>
      <c r="CUY1" s="170"/>
      <c r="CUZ1" s="170"/>
      <c r="CVA1" s="170"/>
      <c r="CVB1" s="170"/>
      <c r="CVC1" s="170"/>
      <c r="CVD1" s="170"/>
      <c r="CVE1" s="170"/>
      <c r="CVS1" s="169"/>
      <c r="CWD1" s="170"/>
      <c r="CWE1" s="170"/>
      <c r="CWF1" s="170"/>
      <c r="CWG1" s="170"/>
      <c r="CWH1" s="170"/>
      <c r="CWI1" s="170"/>
      <c r="CWJ1" s="170"/>
      <c r="CWK1" s="170"/>
      <c r="CWY1" s="169"/>
      <c r="CXJ1" s="170"/>
      <c r="CXK1" s="170"/>
      <c r="CXL1" s="170"/>
      <c r="CXM1" s="170"/>
      <c r="CXN1" s="170"/>
      <c r="CXO1" s="170"/>
      <c r="CXP1" s="170"/>
      <c r="CXQ1" s="170"/>
      <c r="CYE1" s="169"/>
      <c r="CYP1" s="170"/>
      <c r="CYQ1" s="170"/>
      <c r="CYR1" s="170"/>
      <c r="CYS1" s="170"/>
      <c r="CYT1" s="170"/>
      <c r="CYU1" s="170"/>
      <c r="CYV1" s="170"/>
      <c r="CYW1" s="170"/>
      <c r="CZK1" s="169"/>
      <c r="CZV1" s="170"/>
      <c r="CZW1" s="170"/>
      <c r="CZX1" s="170"/>
      <c r="CZY1" s="170"/>
      <c r="CZZ1" s="170"/>
      <c r="DAA1" s="170"/>
      <c r="DAB1" s="170"/>
      <c r="DAC1" s="170"/>
      <c r="DAQ1" s="169"/>
      <c r="DBB1" s="170"/>
      <c r="DBC1" s="170"/>
      <c r="DBD1" s="170"/>
      <c r="DBE1" s="170"/>
      <c r="DBF1" s="170"/>
      <c r="DBG1" s="170"/>
      <c r="DBH1" s="170"/>
      <c r="DBI1" s="170"/>
      <c r="DBW1" s="169"/>
      <c r="DCH1" s="170"/>
      <c r="DCI1" s="170"/>
      <c r="DCJ1" s="170"/>
      <c r="DCK1" s="170"/>
      <c r="DCL1" s="170"/>
      <c r="DCM1" s="170"/>
      <c r="DCN1" s="170"/>
      <c r="DCO1" s="170"/>
      <c r="DDC1" s="169"/>
      <c r="DDN1" s="170"/>
      <c r="DDO1" s="170"/>
      <c r="DDP1" s="170"/>
      <c r="DDQ1" s="170"/>
      <c r="DDR1" s="170"/>
      <c r="DDS1" s="170"/>
      <c r="DDT1" s="170"/>
      <c r="DDU1" s="170"/>
      <c r="DEI1" s="169"/>
      <c r="DET1" s="170"/>
      <c r="DEU1" s="170"/>
      <c r="DEV1" s="170"/>
      <c r="DEW1" s="170"/>
      <c r="DEX1" s="170"/>
      <c r="DEY1" s="170"/>
      <c r="DEZ1" s="170"/>
      <c r="DFA1" s="170"/>
      <c r="DFO1" s="169"/>
      <c r="DFZ1" s="170"/>
      <c r="DGA1" s="170"/>
      <c r="DGB1" s="170"/>
      <c r="DGC1" s="170"/>
      <c r="DGD1" s="170"/>
      <c r="DGE1" s="170"/>
      <c r="DGF1" s="170"/>
      <c r="DGG1" s="170"/>
      <c r="DGU1" s="169"/>
      <c r="DHF1" s="170"/>
      <c r="DHG1" s="170"/>
      <c r="DHH1" s="170"/>
      <c r="DHI1" s="170"/>
      <c r="DHJ1" s="170"/>
      <c r="DHK1" s="170"/>
      <c r="DHL1" s="170"/>
      <c r="DHM1" s="170"/>
      <c r="DIA1" s="169"/>
      <c r="DIL1" s="170"/>
      <c r="DIM1" s="170"/>
      <c r="DIN1" s="170"/>
      <c r="DIO1" s="170"/>
      <c r="DIP1" s="170"/>
      <c r="DIQ1" s="170"/>
      <c r="DIR1" s="170"/>
      <c r="DIS1" s="170"/>
      <c r="DJG1" s="169"/>
      <c r="DJR1" s="170"/>
      <c r="DJS1" s="170"/>
      <c r="DJT1" s="170"/>
      <c r="DJU1" s="170"/>
      <c r="DJV1" s="170"/>
      <c r="DJW1" s="170"/>
      <c r="DJX1" s="170"/>
      <c r="DJY1" s="170"/>
      <c r="DKM1" s="169"/>
      <c r="DKX1" s="170"/>
      <c r="DKY1" s="170"/>
      <c r="DKZ1" s="170"/>
      <c r="DLA1" s="170"/>
      <c r="DLB1" s="170"/>
      <c r="DLC1" s="170"/>
      <c r="DLD1" s="170"/>
      <c r="DLE1" s="170"/>
      <c r="DLS1" s="169"/>
      <c r="DMD1" s="170"/>
      <c r="DME1" s="170"/>
      <c r="DMF1" s="170"/>
      <c r="DMG1" s="170"/>
      <c r="DMH1" s="170"/>
      <c r="DMI1" s="170"/>
      <c r="DMJ1" s="170"/>
      <c r="DMK1" s="170"/>
      <c r="DMY1" s="169"/>
      <c r="DNJ1" s="170"/>
      <c r="DNK1" s="170"/>
      <c r="DNL1" s="170"/>
      <c r="DNM1" s="170"/>
      <c r="DNN1" s="170"/>
      <c r="DNO1" s="170"/>
      <c r="DNP1" s="170"/>
      <c r="DNQ1" s="170"/>
      <c r="DOE1" s="169"/>
      <c r="DOP1" s="170"/>
      <c r="DOQ1" s="170"/>
      <c r="DOR1" s="170"/>
      <c r="DOS1" s="170"/>
      <c r="DOT1" s="170"/>
      <c r="DOU1" s="170"/>
      <c r="DOV1" s="170"/>
      <c r="DOW1" s="170"/>
      <c r="DPK1" s="169"/>
      <c r="DPV1" s="170"/>
      <c r="DPW1" s="170"/>
      <c r="DPX1" s="170"/>
      <c r="DPY1" s="170"/>
      <c r="DPZ1" s="170"/>
      <c r="DQA1" s="170"/>
      <c r="DQB1" s="170"/>
      <c r="DQC1" s="170"/>
      <c r="DQQ1" s="169"/>
      <c r="DRB1" s="170"/>
      <c r="DRC1" s="170"/>
      <c r="DRD1" s="170"/>
      <c r="DRE1" s="170"/>
      <c r="DRF1" s="170"/>
      <c r="DRG1" s="170"/>
      <c r="DRH1" s="170"/>
      <c r="DRI1" s="170"/>
      <c r="DRW1" s="169"/>
      <c r="DSH1" s="170"/>
      <c r="DSI1" s="170"/>
      <c r="DSJ1" s="170"/>
      <c r="DSK1" s="170"/>
      <c r="DSL1" s="170"/>
      <c r="DSM1" s="170"/>
      <c r="DSN1" s="170"/>
      <c r="DSO1" s="170"/>
      <c r="DTC1" s="169"/>
      <c r="DTN1" s="170"/>
      <c r="DTO1" s="170"/>
      <c r="DTP1" s="170"/>
      <c r="DTQ1" s="170"/>
      <c r="DTR1" s="170"/>
      <c r="DTS1" s="170"/>
      <c r="DTT1" s="170"/>
      <c r="DTU1" s="170"/>
      <c r="DUI1" s="169"/>
      <c r="DUT1" s="170"/>
      <c r="DUU1" s="170"/>
      <c r="DUV1" s="170"/>
      <c r="DUW1" s="170"/>
      <c r="DUX1" s="170"/>
      <c r="DUY1" s="170"/>
      <c r="DUZ1" s="170"/>
      <c r="DVA1" s="170"/>
      <c r="DVO1" s="169"/>
      <c r="DVZ1" s="170"/>
      <c r="DWA1" s="170"/>
      <c r="DWB1" s="170"/>
      <c r="DWC1" s="170"/>
      <c r="DWD1" s="170"/>
      <c r="DWE1" s="170"/>
      <c r="DWF1" s="170"/>
      <c r="DWG1" s="170"/>
      <c r="DWU1" s="169"/>
      <c r="DXF1" s="170"/>
      <c r="DXG1" s="170"/>
      <c r="DXH1" s="170"/>
      <c r="DXI1" s="170"/>
      <c r="DXJ1" s="170"/>
      <c r="DXK1" s="170"/>
      <c r="DXL1" s="170"/>
      <c r="DXM1" s="170"/>
      <c r="DYA1" s="169"/>
      <c r="DYL1" s="170"/>
      <c r="DYM1" s="170"/>
      <c r="DYN1" s="170"/>
      <c r="DYO1" s="170"/>
      <c r="DYP1" s="170"/>
      <c r="DYQ1" s="170"/>
      <c r="DYR1" s="170"/>
      <c r="DYS1" s="170"/>
      <c r="DZG1" s="169"/>
      <c r="DZR1" s="170"/>
      <c r="DZS1" s="170"/>
      <c r="DZT1" s="170"/>
      <c r="DZU1" s="170"/>
      <c r="DZV1" s="170"/>
      <c r="DZW1" s="170"/>
      <c r="DZX1" s="170"/>
      <c r="DZY1" s="170"/>
      <c r="EAM1" s="169"/>
      <c r="EAX1" s="170"/>
      <c r="EAY1" s="170"/>
      <c r="EAZ1" s="170"/>
      <c r="EBA1" s="170"/>
      <c r="EBB1" s="170"/>
      <c r="EBC1" s="170"/>
      <c r="EBD1" s="170"/>
      <c r="EBE1" s="170"/>
      <c r="EBS1" s="169"/>
      <c r="ECD1" s="170"/>
      <c r="ECE1" s="170"/>
      <c r="ECF1" s="170"/>
      <c r="ECG1" s="170"/>
      <c r="ECH1" s="170"/>
      <c r="ECI1" s="170"/>
      <c r="ECJ1" s="170"/>
      <c r="ECK1" s="170"/>
      <c r="ECY1" s="169"/>
      <c r="EDJ1" s="170"/>
      <c r="EDK1" s="170"/>
      <c r="EDL1" s="170"/>
      <c r="EDM1" s="170"/>
      <c r="EDN1" s="170"/>
      <c r="EDO1" s="170"/>
      <c r="EDP1" s="170"/>
      <c r="EDQ1" s="170"/>
      <c r="EEE1" s="169"/>
      <c r="EEP1" s="170"/>
      <c r="EEQ1" s="170"/>
      <c r="EER1" s="170"/>
      <c r="EES1" s="170"/>
      <c r="EET1" s="170"/>
      <c r="EEU1" s="170"/>
      <c r="EEV1" s="170"/>
      <c r="EEW1" s="170"/>
      <c r="EFK1" s="169"/>
      <c r="EFV1" s="170"/>
      <c r="EFW1" s="170"/>
      <c r="EFX1" s="170"/>
      <c r="EFY1" s="170"/>
      <c r="EFZ1" s="170"/>
      <c r="EGA1" s="170"/>
      <c r="EGB1" s="170"/>
      <c r="EGC1" s="170"/>
      <c r="EGQ1" s="169"/>
      <c r="EHB1" s="170"/>
      <c r="EHC1" s="170"/>
      <c r="EHD1" s="170"/>
      <c r="EHE1" s="170"/>
      <c r="EHF1" s="170"/>
      <c r="EHG1" s="170"/>
      <c r="EHH1" s="170"/>
      <c r="EHI1" s="170"/>
      <c r="EHW1" s="169"/>
      <c r="EIH1" s="170"/>
      <c r="EII1" s="170"/>
      <c r="EIJ1" s="170"/>
      <c r="EIK1" s="170"/>
      <c r="EIL1" s="170"/>
      <c r="EIM1" s="170"/>
      <c r="EIN1" s="170"/>
      <c r="EIO1" s="170"/>
      <c r="EJC1" s="169"/>
      <c r="EJN1" s="170"/>
      <c r="EJO1" s="170"/>
      <c r="EJP1" s="170"/>
      <c r="EJQ1" s="170"/>
      <c r="EJR1" s="170"/>
      <c r="EJS1" s="170"/>
      <c r="EJT1" s="170"/>
      <c r="EJU1" s="170"/>
      <c r="EKI1" s="169"/>
      <c r="EKT1" s="170"/>
      <c r="EKU1" s="170"/>
      <c r="EKV1" s="170"/>
      <c r="EKW1" s="170"/>
      <c r="EKX1" s="170"/>
      <c r="EKY1" s="170"/>
      <c r="EKZ1" s="170"/>
      <c r="ELA1" s="170"/>
      <c r="ELO1" s="169"/>
      <c r="ELZ1" s="170"/>
      <c r="EMA1" s="170"/>
      <c r="EMB1" s="170"/>
      <c r="EMC1" s="170"/>
      <c r="EMD1" s="170"/>
      <c r="EME1" s="170"/>
      <c r="EMF1" s="170"/>
      <c r="EMG1" s="170"/>
      <c r="EMU1" s="169"/>
      <c r="ENF1" s="170"/>
      <c r="ENG1" s="170"/>
      <c r="ENH1" s="170"/>
      <c r="ENI1" s="170"/>
      <c r="ENJ1" s="170"/>
      <c r="ENK1" s="170"/>
      <c r="ENL1" s="170"/>
      <c r="ENM1" s="170"/>
      <c r="EOA1" s="169"/>
      <c r="EOL1" s="170"/>
      <c r="EOM1" s="170"/>
      <c r="EON1" s="170"/>
      <c r="EOO1" s="170"/>
      <c r="EOP1" s="170"/>
      <c r="EOQ1" s="170"/>
      <c r="EOR1" s="170"/>
      <c r="EOS1" s="170"/>
      <c r="EPG1" s="169"/>
      <c r="EPR1" s="170"/>
      <c r="EPS1" s="170"/>
      <c r="EPT1" s="170"/>
      <c r="EPU1" s="170"/>
      <c r="EPV1" s="170"/>
      <c r="EPW1" s="170"/>
      <c r="EPX1" s="170"/>
      <c r="EPY1" s="170"/>
      <c r="EQM1" s="169"/>
      <c r="EQX1" s="170"/>
      <c r="EQY1" s="170"/>
      <c r="EQZ1" s="170"/>
      <c r="ERA1" s="170"/>
      <c r="ERB1" s="170"/>
      <c r="ERC1" s="170"/>
      <c r="ERD1" s="170"/>
      <c r="ERE1" s="170"/>
      <c r="ERS1" s="169"/>
      <c r="ESD1" s="170"/>
      <c r="ESE1" s="170"/>
      <c r="ESF1" s="170"/>
      <c r="ESG1" s="170"/>
      <c r="ESH1" s="170"/>
      <c r="ESI1" s="170"/>
      <c r="ESJ1" s="170"/>
      <c r="ESK1" s="170"/>
      <c r="ESY1" s="169"/>
      <c r="ETJ1" s="170"/>
      <c r="ETK1" s="170"/>
      <c r="ETL1" s="170"/>
      <c r="ETM1" s="170"/>
      <c r="ETN1" s="170"/>
      <c r="ETO1" s="170"/>
      <c r="ETP1" s="170"/>
      <c r="ETQ1" s="170"/>
      <c r="EUE1" s="169"/>
      <c r="EUP1" s="170"/>
      <c r="EUQ1" s="170"/>
      <c r="EUR1" s="170"/>
      <c r="EUS1" s="170"/>
      <c r="EUT1" s="170"/>
      <c r="EUU1" s="170"/>
      <c r="EUV1" s="170"/>
      <c r="EUW1" s="170"/>
      <c r="EVK1" s="169"/>
      <c r="EVV1" s="170"/>
      <c r="EVW1" s="170"/>
      <c r="EVX1" s="170"/>
      <c r="EVY1" s="170"/>
      <c r="EVZ1" s="170"/>
      <c r="EWA1" s="170"/>
      <c r="EWB1" s="170"/>
      <c r="EWC1" s="170"/>
      <c r="EWQ1" s="169"/>
      <c r="EXB1" s="170"/>
      <c r="EXC1" s="170"/>
      <c r="EXD1" s="170"/>
      <c r="EXE1" s="170"/>
      <c r="EXF1" s="170"/>
      <c r="EXG1" s="170"/>
      <c r="EXH1" s="170"/>
      <c r="EXI1" s="170"/>
      <c r="EXW1" s="169"/>
      <c r="EYH1" s="170"/>
      <c r="EYI1" s="170"/>
      <c r="EYJ1" s="170"/>
      <c r="EYK1" s="170"/>
      <c r="EYL1" s="170"/>
      <c r="EYM1" s="170"/>
      <c r="EYN1" s="170"/>
      <c r="EYO1" s="170"/>
      <c r="EZC1" s="169"/>
      <c r="EZN1" s="170"/>
      <c r="EZO1" s="170"/>
      <c r="EZP1" s="170"/>
      <c r="EZQ1" s="170"/>
      <c r="EZR1" s="170"/>
      <c r="EZS1" s="170"/>
      <c r="EZT1" s="170"/>
      <c r="EZU1" s="170"/>
      <c r="FAI1" s="169"/>
      <c r="FAT1" s="170"/>
      <c r="FAU1" s="170"/>
      <c r="FAV1" s="170"/>
      <c r="FAW1" s="170"/>
      <c r="FAX1" s="170"/>
      <c r="FAY1" s="170"/>
      <c r="FAZ1" s="170"/>
      <c r="FBA1" s="170"/>
      <c r="FBO1" s="169"/>
      <c r="FBZ1" s="170"/>
      <c r="FCA1" s="170"/>
      <c r="FCB1" s="170"/>
      <c r="FCC1" s="170"/>
      <c r="FCD1" s="170"/>
      <c r="FCE1" s="170"/>
      <c r="FCF1" s="170"/>
      <c r="FCG1" s="170"/>
      <c r="FCU1" s="169"/>
      <c r="FDF1" s="170"/>
      <c r="FDG1" s="170"/>
      <c r="FDH1" s="170"/>
      <c r="FDI1" s="170"/>
      <c r="FDJ1" s="170"/>
      <c r="FDK1" s="170"/>
      <c r="FDL1" s="170"/>
      <c r="FDM1" s="170"/>
      <c r="FEA1" s="169"/>
      <c r="FEL1" s="170"/>
      <c r="FEM1" s="170"/>
      <c r="FEN1" s="170"/>
      <c r="FEO1" s="170"/>
      <c r="FEP1" s="170"/>
      <c r="FEQ1" s="170"/>
      <c r="FER1" s="170"/>
      <c r="FES1" s="170"/>
      <c r="FFG1" s="169"/>
      <c r="FFR1" s="170"/>
      <c r="FFS1" s="170"/>
      <c r="FFT1" s="170"/>
      <c r="FFU1" s="170"/>
      <c r="FFV1" s="170"/>
      <c r="FFW1" s="170"/>
      <c r="FFX1" s="170"/>
      <c r="FFY1" s="170"/>
      <c r="FGM1" s="169"/>
      <c r="FGX1" s="170"/>
      <c r="FGY1" s="170"/>
      <c r="FGZ1" s="170"/>
      <c r="FHA1" s="170"/>
      <c r="FHB1" s="170"/>
      <c r="FHC1" s="170"/>
      <c r="FHD1" s="170"/>
      <c r="FHE1" s="170"/>
      <c r="FHS1" s="169"/>
      <c r="FID1" s="170"/>
      <c r="FIE1" s="170"/>
      <c r="FIF1" s="170"/>
      <c r="FIG1" s="170"/>
      <c r="FIH1" s="170"/>
      <c r="FII1" s="170"/>
      <c r="FIJ1" s="170"/>
      <c r="FIK1" s="170"/>
      <c r="FIY1" s="169"/>
      <c r="FJJ1" s="170"/>
      <c r="FJK1" s="170"/>
      <c r="FJL1" s="170"/>
      <c r="FJM1" s="170"/>
      <c r="FJN1" s="170"/>
      <c r="FJO1" s="170"/>
      <c r="FJP1" s="170"/>
      <c r="FJQ1" s="170"/>
      <c r="FKE1" s="169"/>
      <c r="FKP1" s="170"/>
      <c r="FKQ1" s="170"/>
      <c r="FKR1" s="170"/>
      <c r="FKS1" s="170"/>
      <c r="FKT1" s="170"/>
      <c r="FKU1" s="170"/>
      <c r="FKV1" s="170"/>
      <c r="FKW1" s="170"/>
      <c r="FLK1" s="169"/>
      <c r="FLV1" s="170"/>
      <c r="FLW1" s="170"/>
      <c r="FLX1" s="170"/>
      <c r="FLY1" s="170"/>
      <c r="FLZ1" s="170"/>
      <c r="FMA1" s="170"/>
      <c r="FMB1" s="170"/>
      <c r="FMC1" s="170"/>
      <c r="FMQ1" s="169"/>
      <c r="FNB1" s="170"/>
      <c r="FNC1" s="170"/>
      <c r="FND1" s="170"/>
      <c r="FNE1" s="170"/>
      <c r="FNF1" s="170"/>
      <c r="FNG1" s="170"/>
      <c r="FNH1" s="170"/>
      <c r="FNI1" s="170"/>
      <c r="FNW1" s="169"/>
      <c r="FOH1" s="170"/>
      <c r="FOI1" s="170"/>
      <c r="FOJ1" s="170"/>
      <c r="FOK1" s="170"/>
      <c r="FOL1" s="170"/>
      <c r="FOM1" s="170"/>
      <c r="FON1" s="170"/>
      <c r="FOO1" s="170"/>
      <c r="FPC1" s="169"/>
      <c r="FPN1" s="170"/>
      <c r="FPO1" s="170"/>
      <c r="FPP1" s="170"/>
      <c r="FPQ1" s="170"/>
      <c r="FPR1" s="170"/>
      <c r="FPS1" s="170"/>
      <c r="FPT1" s="170"/>
      <c r="FPU1" s="170"/>
      <c r="FQI1" s="169"/>
      <c r="FQT1" s="170"/>
      <c r="FQU1" s="170"/>
      <c r="FQV1" s="170"/>
      <c r="FQW1" s="170"/>
      <c r="FQX1" s="170"/>
      <c r="FQY1" s="170"/>
      <c r="FQZ1" s="170"/>
      <c r="FRA1" s="170"/>
      <c r="FRO1" s="169"/>
      <c r="FRZ1" s="170"/>
      <c r="FSA1" s="170"/>
      <c r="FSB1" s="170"/>
      <c r="FSC1" s="170"/>
      <c r="FSD1" s="170"/>
      <c r="FSE1" s="170"/>
      <c r="FSF1" s="170"/>
      <c r="FSG1" s="170"/>
      <c r="FSU1" s="169"/>
      <c r="FTF1" s="170"/>
      <c r="FTG1" s="170"/>
      <c r="FTH1" s="170"/>
      <c r="FTI1" s="170"/>
      <c r="FTJ1" s="170"/>
      <c r="FTK1" s="170"/>
      <c r="FTL1" s="170"/>
      <c r="FTM1" s="170"/>
      <c r="FUA1" s="169"/>
      <c r="FUL1" s="170"/>
      <c r="FUM1" s="170"/>
      <c r="FUN1" s="170"/>
      <c r="FUO1" s="170"/>
      <c r="FUP1" s="170"/>
      <c r="FUQ1" s="170"/>
      <c r="FUR1" s="170"/>
      <c r="FUS1" s="170"/>
      <c r="FVG1" s="169"/>
      <c r="FVR1" s="170"/>
      <c r="FVS1" s="170"/>
      <c r="FVT1" s="170"/>
      <c r="FVU1" s="170"/>
      <c r="FVV1" s="170"/>
      <c r="FVW1" s="170"/>
      <c r="FVX1" s="170"/>
      <c r="FVY1" s="170"/>
      <c r="FWM1" s="169"/>
      <c r="FWX1" s="170"/>
      <c r="FWY1" s="170"/>
      <c r="FWZ1" s="170"/>
      <c r="FXA1" s="170"/>
      <c r="FXB1" s="170"/>
      <c r="FXC1" s="170"/>
      <c r="FXD1" s="170"/>
      <c r="FXE1" s="170"/>
      <c r="FXS1" s="169"/>
      <c r="FYD1" s="170"/>
      <c r="FYE1" s="170"/>
      <c r="FYF1" s="170"/>
      <c r="FYG1" s="170"/>
      <c r="FYH1" s="170"/>
      <c r="FYI1" s="170"/>
      <c r="FYJ1" s="170"/>
      <c r="FYK1" s="170"/>
      <c r="FYY1" s="169"/>
      <c r="FZJ1" s="170"/>
      <c r="FZK1" s="170"/>
      <c r="FZL1" s="170"/>
      <c r="FZM1" s="170"/>
      <c r="FZN1" s="170"/>
      <c r="FZO1" s="170"/>
      <c r="FZP1" s="170"/>
      <c r="FZQ1" s="170"/>
      <c r="GAE1" s="169"/>
      <c r="GAP1" s="170"/>
      <c r="GAQ1" s="170"/>
      <c r="GAR1" s="170"/>
      <c r="GAS1" s="170"/>
      <c r="GAT1" s="170"/>
      <c r="GAU1" s="170"/>
      <c r="GAV1" s="170"/>
      <c r="GAW1" s="170"/>
      <c r="GBK1" s="169"/>
      <c r="GBV1" s="170"/>
      <c r="GBW1" s="170"/>
      <c r="GBX1" s="170"/>
      <c r="GBY1" s="170"/>
      <c r="GBZ1" s="170"/>
      <c r="GCA1" s="170"/>
      <c r="GCB1" s="170"/>
      <c r="GCC1" s="170"/>
      <c r="GCQ1" s="169"/>
      <c r="GDB1" s="170"/>
      <c r="GDC1" s="170"/>
      <c r="GDD1" s="170"/>
      <c r="GDE1" s="170"/>
      <c r="GDF1" s="170"/>
      <c r="GDG1" s="170"/>
      <c r="GDH1" s="170"/>
      <c r="GDI1" s="170"/>
      <c r="GDW1" s="169"/>
      <c r="GEH1" s="170"/>
      <c r="GEI1" s="170"/>
      <c r="GEJ1" s="170"/>
      <c r="GEK1" s="170"/>
      <c r="GEL1" s="170"/>
      <c r="GEM1" s="170"/>
      <c r="GEN1" s="170"/>
      <c r="GEO1" s="170"/>
      <c r="GFC1" s="169"/>
      <c r="GFN1" s="170"/>
      <c r="GFO1" s="170"/>
      <c r="GFP1" s="170"/>
      <c r="GFQ1" s="170"/>
      <c r="GFR1" s="170"/>
      <c r="GFS1" s="170"/>
      <c r="GFT1" s="170"/>
      <c r="GFU1" s="170"/>
      <c r="GGI1" s="169"/>
      <c r="GGT1" s="170"/>
      <c r="GGU1" s="170"/>
      <c r="GGV1" s="170"/>
      <c r="GGW1" s="170"/>
      <c r="GGX1" s="170"/>
      <c r="GGY1" s="170"/>
      <c r="GGZ1" s="170"/>
      <c r="GHA1" s="170"/>
      <c r="GHO1" s="169"/>
      <c r="GHZ1" s="170"/>
      <c r="GIA1" s="170"/>
      <c r="GIB1" s="170"/>
      <c r="GIC1" s="170"/>
      <c r="GID1" s="170"/>
      <c r="GIE1" s="170"/>
      <c r="GIF1" s="170"/>
      <c r="GIG1" s="170"/>
      <c r="GIU1" s="169"/>
      <c r="GJF1" s="170"/>
      <c r="GJG1" s="170"/>
      <c r="GJH1" s="170"/>
      <c r="GJI1" s="170"/>
      <c r="GJJ1" s="170"/>
      <c r="GJK1" s="170"/>
      <c r="GJL1" s="170"/>
      <c r="GJM1" s="170"/>
      <c r="GKA1" s="169"/>
      <c r="GKL1" s="170"/>
      <c r="GKM1" s="170"/>
      <c r="GKN1" s="170"/>
      <c r="GKO1" s="170"/>
      <c r="GKP1" s="170"/>
      <c r="GKQ1" s="170"/>
      <c r="GKR1" s="170"/>
      <c r="GKS1" s="170"/>
      <c r="GLG1" s="169"/>
      <c r="GLR1" s="170"/>
      <c r="GLS1" s="170"/>
      <c r="GLT1" s="170"/>
      <c r="GLU1" s="170"/>
      <c r="GLV1" s="170"/>
      <c r="GLW1" s="170"/>
      <c r="GLX1" s="170"/>
      <c r="GLY1" s="170"/>
      <c r="GMM1" s="169"/>
      <c r="GMX1" s="170"/>
      <c r="GMY1" s="170"/>
      <c r="GMZ1" s="170"/>
      <c r="GNA1" s="170"/>
      <c r="GNB1" s="170"/>
      <c r="GNC1" s="170"/>
      <c r="GND1" s="170"/>
      <c r="GNE1" s="170"/>
      <c r="GNS1" s="169"/>
      <c r="GOD1" s="170"/>
      <c r="GOE1" s="170"/>
      <c r="GOF1" s="170"/>
      <c r="GOG1" s="170"/>
      <c r="GOH1" s="170"/>
      <c r="GOI1" s="170"/>
      <c r="GOJ1" s="170"/>
      <c r="GOK1" s="170"/>
      <c r="GOY1" s="169"/>
      <c r="GPJ1" s="170"/>
      <c r="GPK1" s="170"/>
      <c r="GPL1" s="170"/>
      <c r="GPM1" s="170"/>
      <c r="GPN1" s="170"/>
      <c r="GPO1" s="170"/>
      <c r="GPP1" s="170"/>
      <c r="GPQ1" s="170"/>
      <c r="GQE1" s="169"/>
      <c r="GQP1" s="170"/>
      <c r="GQQ1" s="170"/>
      <c r="GQR1" s="170"/>
      <c r="GQS1" s="170"/>
      <c r="GQT1" s="170"/>
      <c r="GQU1" s="170"/>
      <c r="GQV1" s="170"/>
      <c r="GQW1" s="170"/>
      <c r="GRK1" s="169"/>
      <c r="GRV1" s="170"/>
      <c r="GRW1" s="170"/>
      <c r="GRX1" s="170"/>
      <c r="GRY1" s="170"/>
      <c r="GRZ1" s="170"/>
      <c r="GSA1" s="170"/>
      <c r="GSB1" s="170"/>
      <c r="GSC1" s="170"/>
      <c r="GSQ1" s="169"/>
      <c r="GTB1" s="170"/>
      <c r="GTC1" s="170"/>
      <c r="GTD1" s="170"/>
      <c r="GTE1" s="170"/>
      <c r="GTF1" s="170"/>
      <c r="GTG1" s="170"/>
      <c r="GTH1" s="170"/>
      <c r="GTI1" s="170"/>
      <c r="GTW1" s="169"/>
      <c r="GUH1" s="170"/>
      <c r="GUI1" s="170"/>
      <c r="GUJ1" s="170"/>
      <c r="GUK1" s="170"/>
      <c r="GUL1" s="170"/>
      <c r="GUM1" s="170"/>
      <c r="GUN1" s="170"/>
      <c r="GUO1" s="170"/>
      <c r="GVC1" s="169"/>
      <c r="GVN1" s="170"/>
      <c r="GVO1" s="170"/>
      <c r="GVP1" s="170"/>
      <c r="GVQ1" s="170"/>
      <c r="GVR1" s="170"/>
      <c r="GVS1" s="170"/>
      <c r="GVT1" s="170"/>
      <c r="GVU1" s="170"/>
      <c r="GWI1" s="169"/>
      <c r="GWT1" s="170"/>
      <c r="GWU1" s="170"/>
      <c r="GWV1" s="170"/>
      <c r="GWW1" s="170"/>
      <c r="GWX1" s="170"/>
      <c r="GWY1" s="170"/>
      <c r="GWZ1" s="170"/>
      <c r="GXA1" s="170"/>
      <c r="GXO1" s="169"/>
      <c r="GXZ1" s="170"/>
      <c r="GYA1" s="170"/>
      <c r="GYB1" s="170"/>
      <c r="GYC1" s="170"/>
      <c r="GYD1" s="170"/>
      <c r="GYE1" s="170"/>
      <c r="GYF1" s="170"/>
      <c r="GYG1" s="170"/>
      <c r="GYU1" s="169"/>
      <c r="GZF1" s="170"/>
      <c r="GZG1" s="170"/>
      <c r="GZH1" s="170"/>
      <c r="GZI1" s="170"/>
      <c r="GZJ1" s="170"/>
      <c r="GZK1" s="170"/>
      <c r="GZL1" s="170"/>
      <c r="GZM1" s="170"/>
      <c r="HAA1" s="169"/>
      <c r="HAL1" s="170"/>
      <c r="HAM1" s="170"/>
      <c r="HAN1" s="170"/>
      <c r="HAO1" s="170"/>
      <c r="HAP1" s="170"/>
      <c r="HAQ1" s="170"/>
      <c r="HAR1" s="170"/>
      <c r="HAS1" s="170"/>
      <c r="HBG1" s="169"/>
      <c r="HBR1" s="170"/>
      <c r="HBS1" s="170"/>
      <c r="HBT1" s="170"/>
      <c r="HBU1" s="170"/>
      <c r="HBV1" s="170"/>
      <c r="HBW1" s="170"/>
      <c r="HBX1" s="170"/>
      <c r="HBY1" s="170"/>
      <c r="HCM1" s="169"/>
      <c r="HCX1" s="170"/>
      <c r="HCY1" s="170"/>
      <c r="HCZ1" s="170"/>
      <c r="HDA1" s="170"/>
      <c r="HDB1" s="170"/>
      <c r="HDC1" s="170"/>
      <c r="HDD1" s="170"/>
      <c r="HDE1" s="170"/>
      <c r="HDS1" s="169"/>
      <c r="HED1" s="170"/>
      <c r="HEE1" s="170"/>
      <c r="HEF1" s="170"/>
      <c r="HEG1" s="170"/>
      <c r="HEH1" s="170"/>
      <c r="HEI1" s="170"/>
      <c r="HEJ1" s="170"/>
      <c r="HEK1" s="170"/>
      <c r="HEY1" s="169"/>
      <c r="HFJ1" s="170"/>
      <c r="HFK1" s="170"/>
      <c r="HFL1" s="170"/>
      <c r="HFM1" s="170"/>
      <c r="HFN1" s="170"/>
      <c r="HFO1" s="170"/>
      <c r="HFP1" s="170"/>
      <c r="HFQ1" s="170"/>
      <c r="HGE1" s="169"/>
      <c r="HGP1" s="170"/>
      <c r="HGQ1" s="170"/>
      <c r="HGR1" s="170"/>
      <c r="HGS1" s="170"/>
      <c r="HGT1" s="170"/>
      <c r="HGU1" s="170"/>
      <c r="HGV1" s="170"/>
      <c r="HGW1" s="170"/>
      <c r="HHK1" s="169"/>
      <c r="HHV1" s="170"/>
      <c r="HHW1" s="170"/>
      <c r="HHX1" s="170"/>
      <c r="HHY1" s="170"/>
      <c r="HHZ1" s="170"/>
      <c r="HIA1" s="170"/>
      <c r="HIB1" s="170"/>
      <c r="HIC1" s="170"/>
      <c r="HIQ1" s="169"/>
      <c r="HJB1" s="170"/>
      <c r="HJC1" s="170"/>
      <c r="HJD1" s="170"/>
      <c r="HJE1" s="170"/>
      <c r="HJF1" s="170"/>
      <c r="HJG1" s="170"/>
      <c r="HJH1" s="170"/>
      <c r="HJI1" s="170"/>
      <c r="HJW1" s="169"/>
      <c r="HKH1" s="170"/>
      <c r="HKI1" s="170"/>
      <c r="HKJ1" s="170"/>
      <c r="HKK1" s="170"/>
      <c r="HKL1" s="170"/>
      <c r="HKM1" s="170"/>
      <c r="HKN1" s="170"/>
      <c r="HKO1" s="170"/>
      <c r="HLC1" s="169"/>
      <c r="HLN1" s="170"/>
      <c r="HLO1" s="170"/>
      <c r="HLP1" s="170"/>
      <c r="HLQ1" s="170"/>
      <c r="HLR1" s="170"/>
      <c r="HLS1" s="170"/>
      <c r="HLT1" s="170"/>
      <c r="HLU1" s="170"/>
      <c r="HMI1" s="169"/>
      <c r="HMT1" s="170"/>
      <c r="HMU1" s="170"/>
      <c r="HMV1" s="170"/>
      <c r="HMW1" s="170"/>
      <c r="HMX1" s="170"/>
      <c r="HMY1" s="170"/>
      <c r="HMZ1" s="170"/>
      <c r="HNA1" s="170"/>
      <c r="HNO1" s="169"/>
      <c r="HNZ1" s="170"/>
      <c r="HOA1" s="170"/>
      <c r="HOB1" s="170"/>
      <c r="HOC1" s="170"/>
      <c r="HOD1" s="170"/>
      <c r="HOE1" s="170"/>
      <c r="HOF1" s="170"/>
      <c r="HOG1" s="170"/>
      <c r="HOU1" s="169"/>
      <c r="HPF1" s="170"/>
      <c r="HPG1" s="170"/>
      <c r="HPH1" s="170"/>
      <c r="HPI1" s="170"/>
      <c r="HPJ1" s="170"/>
      <c r="HPK1" s="170"/>
      <c r="HPL1" s="170"/>
      <c r="HPM1" s="170"/>
      <c r="HQA1" s="169"/>
      <c r="HQL1" s="170"/>
      <c r="HQM1" s="170"/>
      <c r="HQN1" s="170"/>
      <c r="HQO1" s="170"/>
      <c r="HQP1" s="170"/>
      <c r="HQQ1" s="170"/>
      <c r="HQR1" s="170"/>
      <c r="HQS1" s="170"/>
      <c r="HRG1" s="169"/>
      <c r="HRR1" s="170"/>
      <c r="HRS1" s="170"/>
      <c r="HRT1" s="170"/>
      <c r="HRU1" s="170"/>
      <c r="HRV1" s="170"/>
      <c r="HRW1" s="170"/>
      <c r="HRX1" s="170"/>
      <c r="HRY1" s="170"/>
      <c r="HSM1" s="169"/>
      <c r="HSX1" s="170"/>
      <c r="HSY1" s="170"/>
      <c r="HSZ1" s="170"/>
      <c r="HTA1" s="170"/>
      <c r="HTB1" s="170"/>
      <c r="HTC1" s="170"/>
      <c r="HTD1" s="170"/>
      <c r="HTE1" s="170"/>
      <c r="HTS1" s="169"/>
      <c r="HUD1" s="170"/>
      <c r="HUE1" s="170"/>
      <c r="HUF1" s="170"/>
      <c r="HUG1" s="170"/>
      <c r="HUH1" s="170"/>
      <c r="HUI1" s="170"/>
      <c r="HUJ1" s="170"/>
      <c r="HUK1" s="170"/>
      <c r="HUY1" s="169"/>
      <c r="HVJ1" s="170"/>
      <c r="HVK1" s="170"/>
      <c r="HVL1" s="170"/>
      <c r="HVM1" s="170"/>
      <c r="HVN1" s="170"/>
      <c r="HVO1" s="170"/>
      <c r="HVP1" s="170"/>
      <c r="HVQ1" s="170"/>
      <c r="HWE1" s="169"/>
      <c r="HWP1" s="170"/>
      <c r="HWQ1" s="170"/>
      <c r="HWR1" s="170"/>
      <c r="HWS1" s="170"/>
      <c r="HWT1" s="170"/>
      <c r="HWU1" s="170"/>
      <c r="HWV1" s="170"/>
      <c r="HWW1" s="170"/>
      <c r="HXK1" s="169"/>
      <c r="HXV1" s="170"/>
      <c r="HXW1" s="170"/>
      <c r="HXX1" s="170"/>
      <c r="HXY1" s="170"/>
      <c r="HXZ1" s="170"/>
      <c r="HYA1" s="170"/>
      <c r="HYB1" s="170"/>
      <c r="HYC1" s="170"/>
      <c r="HYQ1" s="169"/>
      <c r="HZB1" s="170"/>
      <c r="HZC1" s="170"/>
      <c r="HZD1" s="170"/>
      <c r="HZE1" s="170"/>
      <c r="HZF1" s="170"/>
      <c r="HZG1" s="170"/>
      <c r="HZH1" s="170"/>
      <c r="HZI1" s="170"/>
      <c r="HZW1" s="169"/>
      <c r="IAH1" s="170"/>
      <c r="IAI1" s="170"/>
      <c r="IAJ1" s="170"/>
      <c r="IAK1" s="170"/>
      <c r="IAL1" s="170"/>
      <c r="IAM1" s="170"/>
      <c r="IAN1" s="170"/>
      <c r="IAO1" s="170"/>
      <c r="IBC1" s="169"/>
      <c r="IBN1" s="170"/>
      <c r="IBO1" s="170"/>
      <c r="IBP1" s="170"/>
      <c r="IBQ1" s="170"/>
      <c r="IBR1" s="170"/>
      <c r="IBS1" s="170"/>
      <c r="IBT1" s="170"/>
      <c r="IBU1" s="170"/>
      <c r="ICI1" s="169"/>
      <c r="ICT1" s="170"/>
      <c r="ICU1" s="170"/>
      <c r="ICV1" s="170"/>
      <c r="ICW1" s="170"/>
      <c r="ICX1" s="170"/>
      <c r="ICY1" s="170"/>
      <c r="ICZ1" s="170"/>
      <c r="IDA1" s="170"/>
      <c r="IDO1" s="169"/>
      <c r="IDZ1" s="170"/>
      <c r="IEA1" s="170"/>
      <c r="IEB1" s="170"/>
      <c r="IEC1" s="170"/>
      <c r="IED1" s="170"/>
      <c r="IEE1" s="170"/>
      <c r="IEF1" s="170"/>
      <c r="IEG1" s="170"/>
      <c r="IEU1" s="169"/>
      <c r="IFF1" s="170"/>
      <c r="IFG1" s="170"/>
      <c r="IFH1" s="170"/>
      <c r="IFI1" s="170"/>
      <c r="IFJ1" s="170"/>
      <c r="IFK1" s="170"/>
      <c r="IFL1" s="170"/>
      <c r="IFM1" s="170"/>
      <c r="IGA1" s="169"/>
      <c r="IGL1" s="170"/>
      <c r="IGM1" s="170"/>
      <c r="IGN1" s="170"/>
      <c r="IGO1" s="170"/>
      <c r="IGP1" s="170"/>
      <c r="IGQ1" s="170"/>
      <c r="IGR1" s="170"/>
      <c r="IGS1" s="170"/>
      <c r="IHG1" s="169"/>
      <c r="IHR1" s="170"/>
      <c r="IHS1" s="170"/>
      <c r="IHT1" s="170"/>
      <c r="IHU1" s="170"/>
      <c r="IHV1" s="170"/>
      <c r="IHW1" s="170"/>
      <c r="IHX1" s="170"/>
      <c r="IHY1" s="170"/>
      <c r="IIM1" s="169"/>
      <c r="IIX1" s="170"/>
      <c r="IIY1" s="170"/>
      <c r="IIZ1" s="170"/>
      <c r="IJA1" s="170"/>
      <c r="IJB1" s="170"/>
      <c r="IJC1" s="170"/>
      <c r="IJD1" s="170"/>
      <c r="IJE1" s="170"/>
      <c r="IJS1" s="169"/>
      <c r="IKD1" s="170"/>
      <c r="IKE1" s="170"/>
      <c r="IKF1" s="170"/>
      <c r="IKG1" s="170"/>
      <c r="IKH1" s="170"/>
      <c r="IKI1" s="170"/>
      <c r="IKJ1" s="170"/>
      <c r="IKK1" s="170"/>
      <c r="IKY1" s="169"/>
      <c r="ILJ1" s="170"/>
      <c r="ILK1" s="170"/>
      <c r="ILL1" s="170"/>
      <c r="ILM1" s="170"/>
      <c r="ILN1" s="170"/>
      <c r="ILO1" s="170"/>
      <c r="ILP1" s="170"/>
      <c r="ILQ1" s="170"/>
      <c r="IME1" s="169"/>
      <c r="IMP1" s="170"/>
      <c r="IMQ1" s="170"/>
      <c r="IMR1" s="170"/>
      <c r="IMS1" s="170"/>
      <c r="IMT1" s="170"/>
      <c r="IMU1" s="170"/>
      <c r="IMV1" s="170"/>
      <c r="IMW1" s="170"/>
      <c r="INK1" s="169"/>
      <c r="INV1" s="170"/>
      <c r="INW1" s="170"/>
      <c r="INX1" s="170"/>
      <c r="INY1" s="170"/>
      <c r="INZ1" s="170"/>
      <c r="IOA1" s="170"/>
      <c r="IOB1" s="170"/>
      <c r="IOC1" s="170"/>
      <c r="IOQ1" s="169"/>
      <c r="IPB1" s="170"/>
      <c r="IPC1" s="170"/>
      <c r="IPD1" s="170"/>
      <c r="IPE1" s="170"/>
      <c r="IPF1" s="170"/>
      <c r="IPG1" s="170"/>
      <c r="IPH1" s="170"/>
      <c r="IPI1" s="170"/>
      <c r="IPW1" s="169"/>
      <c r="IQH1" s="170"/>
      <c r="IQI1" s="170"/>
      <c r="IQJ1" s="170"/>
      <c r="IQK1" s="170"/>
      <c r="IQL1" s="170"/>
      <c r="IQM1" s="170"/>
      <c r="IQN1" s="170"/>
      <c r="IQO1" s="170"/>
      <c r="IRC1" s="169"/>
      <c r="IRN1" s="170"/>
      <c r="IRO1" s="170"/>
      <c r="IRP1" s="170"/>
      <c r="IRQ1" s="170"/>
      <c r="IRR1" s="170"/>
      <c r="IRS1" s="170"/>
      <c r="IRT1" s="170"/>
      <c r="IRU1" s="170"/>
      <c r="ISI1" s="169"/>
      <c r="IST1" s="170"/>
      <c r="ISU1" s="170"/>
      <c r="ISV1" s="170"/>
      <c r="ISW1" s="170"/>
      <c r="ISX1" s="170"/>
      <c r="ISY1" s="170"/>
      <c r="ISZ1" s="170"/>
      <c r="ITA1" s="170"/>
      <c r="ITO1" s="169"/>
      <c r="ITZ1" s="170"/>
      <c r="IUA1" s="170"/>
      <c r="IUB1" s="170"/>
      <c r="IUC1" s="170"/>
      <c r="IUD1" s="170"/>
      <c r="IUE1" s="170"/>
      <c r="IUF1" s="170"/>
      <c r="IUG1" s="170"/>
      <c r="IUU1" s="169"/>
      <c r="IVF1" s="170"/>
      <c r="IVG1" s="170"/>
      <c r="IVH1" s="170"/>
      <c r="IVI1" s="170"/>
      <c r="IVJ1" s="170"/>
      <c r="IVK1" s="170"/>
      <c r="IVL1" s="170"/>
      <c r="IVM1" s="170"/>
      <c r="IWA1" s="169"/>
      <c r="IWL1" s="170"/>
      <c r="IWM1" s="170"/>
      <c r="IWN1" s="170"/>
      <c r="IWO1" s="170"/>
      <c r="IWP1" s="170"/>
      <c r="IWQ1" s="170"/>
      <c r="IWR1" s="170"/>
      <c r="IWS1" s="170"/>
      <c r="IXG1" s="169"/>
      <c r="IXR1" s="170"/>
      <c r="IXS1" s="170"/>
      <c r="IXT1" s="170"/>
      <c r="IXU1" s="170"/>
      <c r="IXV1" s="170"/>
      <c r="IXW1" s="170"/>
      <c r="IXX1" s="170"/>
      <c r="IXY1" s="170"/>
      <c r="IYM1" s="169"/>
      <c r="IYX1" s="170"/>
      <c r="IYY1" s="170"/>
      <c r="IYZ1" s="170"/>
      <c r="IZA1" s="170"/>
      <c r="IZB1" s="170"/>
      <c r="IZC1" s="170"/>
      <c r="IZD1" s="170"/>
      <c r="IZE1" s="170"/>
      <c r="IZS1" s="169"/>
      <c r="JAD1" s="170"/>
      <c r="JAE1" s="170"/>
      <c r="JAF1" s="170"/>
      <c r="JAG1" s="170"/>
      <c r="JAH1" s="170"/>
      <c r="JAI1" s="170"/>
      <c r="JAJ1" s="170"/>
      <c r="JAK1" s="170"/>
      <c r="JAY1" s="169"/>
      <c r="JBJ1" s="170"/>
      <c r="JBK1" s="170"/>
      <c r="JBL1" s="170"/>
      <c r="JBM1" s="170"/>
      <c r="JBN1" s="170"/>
      <c r="JBO1" s="170"/>
      <c r="JBP1" s="170"/>
      <c r="JBQ1" s="170"/>
      <c r="JCE1" s="169"/>
      <c r="JCP1" s="170"/>
      <c r="JCQ1" s="170"/>
      <c r="JCR1" s="170"/>
      <c r="JCS1" s="170"/>
      <c r="JCT1" s="170"/>
      <c r="JCU1" s="170"/>
      <c r="JCV1" s="170"/>
      <c r="JCW1" s="170"/>
      <c r="JDK1" s="169"/>
      <c r="JDV1" s="170"/>
      <c r="JDW1" s="170"/>
      <c r="JDX1" s="170"/>
      <c r="JDY1" s="170"/>
      <c r="JDZ1" s="170"/>
      <c r="JEA1" s="170"/>
      <c r="JEB1" s="170"/>
      <c r="JEC1" s="170"/>
      <c r="JEQ1" s="169"/>
      <c r="JFB1" s="170"/>
      <c r="JFC1" s="170"/>
      <c r="JFD1" s="170"/>
      <c r="JFE1" s="170"/>
      <c r="JFF1" s="170"/>
      <c r="JFG1" s="170"/>
      <c r="JFH1" s="170"/>
      <c r="JFI1" s="170"/>
      <c r="JFW1" s="169"/>
      <c r="JGH1" s="170"/>
      <c r="JGI1" s="170"/>
      <c r="JGJ1" s="170"/>
      <c r="JGK1" s="170"/>
      <c r="JGL1" s="170"/>
      <c r="JGM1" s="170"/>
      <c r="JGN1" s="170"/>
      <c r="JGO1" s="170"/>
      <c r="JHC1" s="169"/>
      <c r="JHN1" s="170"/>
      <c r="JHO1" s="170"/>
      <c r="JHP1" s="170"/>
      <c r="JHQ1" s="170"/>
      <c r="JHR1" s="170"/>
      <c r="JHS1" s="170"/>
      <c r="JHT1" s="170"/>
      <c r="JHU1" s="170"/>
      <c r="JII1" s="169"/>
      <c r="JIT1" s="170"/>
      <c r="JIU1" s="170"/>
      <c r="JIV1" s="170"/>
      <c r="JIW1" s="170"/>
      <c r="JIX1" s="170"/>
      <c r="JIY1" s="170"/>
      <c r="JIZ1" s="170"/>
      <c r="JJA1" s="170"/>
      <c r="JJO1" s="169"/>
      <c r="JJZ1" s="170"/>
      <c r="JKA1" s="170"/>
      <c r="JKB1" s="170"/>
      <c r="JKC1" s="170"/>
      <c r="JKD1" s="170"/>
      <c r="JKE1" s="170"/>
      <c r="JKF1" s="170"/>
      <c r="JKG1" s="170"/>
      <c r="JKU1" s="169"/>
      <c r="JLF1" s="170"/>
      <c r="JLG1" s="170"/>
      <c r="JLH1" s="170"/>
      <c r="JLI1" s="170"/>
      <c r="JLJ1" s="170"/>
      <c r="JLK1" s="170"/>
      <c r="JLL1" s="170"/>
      <c r="JLM1" s="170"/>
      <c r="JMA1" s="169"/>
      <c r="JML1" s="170"/>
      <c r="JMM1" s="170"/>
      <c r="JMN1" s="170"/>
      <c r="JMO1" s="170"/>
      <c r="JMP1" s="170"/>
      <c r="JMQ1" s="170"/>
      <c r="JMR1" s="170"/>
      <c r="JMS1" s="170"/>
      <c r="JNG1" s="169"/>
      <c r="JNR1" s="170"/>
      <c r="JNS1" s="170"/>
      <c r="JNT1" s="170"/>
      <c r="JNU1" s="170"/>
      <c r="JNV1" s="170"/>
      <c r="JNW1" s="170"/>
      <c r="JNX1" s="170"/>
      <c r="JNY1" s="170"/>
      <c r="JOM1" s="169"/>
      <c r="JOX1" s="170"/>
      <c r="JOY1" s="170"/>
      <c r="JOZ1" s="170"/>
      <c r="JPA1" s="170"/>
      <c r="JPB1" s="170"/>
      <c r="JPC1" s="170"/>
      <c r="JPD1" s="170"/>
      <c r="JPE1" s="170"/>
      <c r="JPS1" s="169"/>
      <c r="JQD1" s="170"/>
      <c r="JQE1" s="170"/>
      <c r="JQF1" s="170"/>
      <c r="JQG1" s="170"/>
      <c r="JQH1" s="170"/>
      <c r="JQI1" s="170"/>
      <c r="JQJ1" s="170"/>
      <c r="JQK1" s="170"/>
      <c r="JQY1" s="169"/>
      <c r="JRJ1" s="170"/>
      <c r="JRK1" s="170"/>
      <c r="JRL1" s="170"/>
      <c r="JRM1" s="170"/>
      <c r="JRN1" s="170"/>
      <c r="JRO1" s="170"/>
      <c r="JRP1" s="170"/>
      <c r="JRQ1" s="170"/>
      <c r="JSE1" s="169"/>
      <c r="JSP1" s="170"/>
      <c r="JSQ1" s="170"/>
      <c r="JSR1" s="170"/>
      <c r="JSS1" s="170"/>
      <c r="JST1" s="170"/>
      <c r="JSU1" s="170"/>
      <c r="JSV1" s="170"/>
      <c r="JSW1" s="170"/>
      <c r="JTK1" s="169"/>
      <c r="JTV1" s="170"/>
      <c r="JTW1" s="170"/>
      <c r="JTX1" s="170"/>
      <c r="JTY1" s="170"/>
      <c r="JTZ1" s="170"/>
      <c r="JUA1" s="170"/>
      <c r="JUB1" s="170"/>
      <c r="JUC1" s="170"/>
      <c r="JUQ1" s="169"/>
      <c r="JVB1" s="170"/>
      <c r="JVC1" s="170"/>
      <c r="JVD1" s="170"/>
      <c r="JVE1" s="170"/>
      <c r="JVF1" s="170"/>
      <c r="JVG1" s="170"/>
      <c r="JVH1" s="170"/>
      <c r="JVI1" s="170"/>
      <c r="JVW1" s="169"/>
      <c r="JWH1" s="170"/>
      <c r="JWI1" s="170"/>
      <c r="JWJ1" s="170"/>
      <c r="JWK1" s="170"/>
      <c r="JWL1" s="170"/>
      <c r="JWM1" s="170"/>
      <c r="JWN1" s="170"/>
      <c r="JWO1" s="170"/>
      <c r="JXC1" s="169"/>
      <c r="JXN1" s="170"/>
      <c r="JXO1" s="170"/>
      <c r="JXP1" s="170"/>
      <c r="JXQ1" s="170"/>
      <c r="JXR1" s="170"/>
      <c r="JXS1" s="170"/>
      <c r="JXT1" s="170"/>
      <c r="JXU1" s="170"/>
      <c r="JYI1" s="169"/>
      <c r="JYT1" s="170"/>
      <c r="JYU1" s="170"/>
      <c r="JYV1" s="170"/>
      <c r="JYW1" s="170"/>
      <c r="JYX1" s="170"/>
      <c r="JYY1" s="170"/>
      <c r="JYZ1" s="170"/>
      <c r="JZA1" s="170"/>
      <c r="JZO1" s="169"/>
      <c r="JZZ1" s="170"/>
      <c r="KAA1" s="170"/>
      <c r="KAB1" s="170"/>
      <c r="KAC1" s="170"/>
      <c r="KAD1" s="170"/>
      <c r="KAE1" s="170"/>
      <c r="KAF1" s="170"/>
      <c r="KAG1" s="170"/>
      <c r="KAU1" s="169"/>
      <c r="KBF1" s="170"/>
      <c r="KBG1" s="170"/>
      <c r="KBH1" s="170"/>
      <c r="KBI1" s="170"/>
      <c r="KBJ1" s="170"/>
      <c r="KBK1" s="170"/>
      <c r="KBL1" s="170"/>
      <c r="KBM1" s="170"/>
      <c r="KCA1" s="169"/>
      <c r="KCL1" s="170"/>
      <c r="KCM1" s="170"/>
      <c r="KCN1" s="170"/>
      <c r="KCO1" s="170"/>
      <c r="KCP1" s="170"/>
      <c r="KCQ1" s="170"/>
      <c r="KCR1" s="170"/>
      <c r="KCS1" s="170"/>
      <c r="KDG1" s="169"/>
      <c r="KDR1" s="170"/>
      <c r="KDS1" s="170"/>
      <c r="KDT1" s="170"/>
      <c r="KDU1" s="170"/>
      <c r="KDV1" s="170"/>
      <c r="KDW1" s="170"/>
      <c r="KDX1" s="170"/>
      <c r="KDY1" s="170"/>
      <c r="KEM1" s="169"/>
      <c r="KEX1" s="170"/>
      <c r="KEY1" s="170"/>
      <c r="KEZ1" s="170"/>
      <c r="KFA1" s="170"/>
      <c r="KFB1" s="170"/>
      <c r="KFC1" s="170"/>
      <c r="KFD1" s="170"/>
      <c r="KFE1" s="170"/>
      <c r="KFS1" s="169"/>
      <c r="KGD1" s="170"/>
      <c r="KGE1" s="170"/>
      <c r="KGF1" s="170"/>
      <c r="KGG1" s="170"/>
      <c r="KGH1" s="170"/>
      <c r="KGI1" s="170"/>
      <c r="KGJ1" s="170"/>
      <c r="KGK1" s="170"/>
      <c r="KGY1" s="169"/>
      <c r="KHJ1" s="170"/>
      <c r="KHK1" s="170"/>
      <c r="KHL1" s="170"/>
      <c r="KHM1" s="170"/>
      <c r="KHN1" s="170"/>
      <c r="KHO1" s="170"/>
      <c r="KHP1" s="170"/>
      <c r="KHQ1" s="170"/>
      <c r="KIE1" s="169"/>
      <c r="KIP1" s="170"/>
      <c r="KIQ1" s="170"/>
      <c r="KIR1" s="170"/>
      <c r="KIS1" s="170"/>
      <c r="KIT1" s="170"/>
      <c r="KIU1" s="170"/>
      <c r="KIV1" s="170"/>
      <c r="KIW1" s="170"/>
      <c r="KJK1" s="169"/>
      <c r="KJV1" s="170"/>
      <c r="KJW1" s="170"/>
      <c r="KJX1" s="170"/>
      <c r="KJY1" s="170"/>
      <c r="KJZ1" s="170"/>
      <c r="KKA1" s="170"/>
      <c r="KKB1" s="170"/>
      <c r="KKC1" s="170"/>
      <c r="KKQ1" s="169"/>
      <c r="KLB1" s="170"/>
      <c r="KLC1" s="170"/>
      <c r="KLD1" s="170"/>
      <c r="KLE1" s="170"/>
      <c r="KLF1" s="170"/>
      <c r="KLG1" s="170"/>
      <c r="KLH1" s="170"/>
      <c r="KLI1" s="170"/>
      <c r="KLW1" s="169"/>
      <c r="KMH1" s="170"/>
      <c r="KMI1" s="170"/>
      <c r="KMJ1" s="170"/>
      <c r="KMK1" s="170"/>
      <c r="KML1" s="170"/>
      <c r="KMM1" s="170"/>
      <c r="KMN1" s="170"/>
      <c r="KMO1" s="170"/>
      <c r="KNC1" s="169"/>
      <c r="KNN1" s="170"/>
      <c r="KNO1" s="170"/>
      <c r="KNP1" s="170"/>
      <c r="KNQ1" s="170"/>
      <c r="KNR1" s="170"/>
      <c r="KNS1" s="170"/>
      <c r="KNT1" s="170"/>
      <c r="KNU1" s="170"/>
      <c r="KOI1" s="169"/>
      <c r="KOT1" s="170"/>
      <c r="KOU1" s="170"/>
      <c r="KOV1" s="170"/>
      <c r="KOW1" s="170"/>
      <c r="KOX1" s="170"/>
      <c r="KOY1" s="170"/>
      <c r="KOZ1" s="170"/>
      <c r="KPA1" s="170"/>
      <c r="KPO1" s="169"/>
      <c r="KPZ1" s="170"/>
      <c r="KQA1" s="170"/>
      <c r="KQB1" s="170"/>
      <c r="KQC1" s="170"/>
      <c r="KQD1" s="170"/>
      <c r="KQE1" s="170"/>
      <c r="KQF1" s="170"/>
      <c r="KQG1" s="170"/>
      <c r="KQU1" s="169"/>
      <c r="KRF1" s="170"/>
      <c r="KRG1" s="170"/>
      <c r="KRH1" s="170"/>
      <c r="KRI1" s="170"/>
      <c r="KRJ1" s="170"/>
      <c r="KRK1" s="170"/>
      <c r="KRL1" s="170"/>
      <c r="KRM1" s="170"/>
      <c r="KSA1" s="169"/>
      <c r="KSL1" s="170"/>
      <c r="KSM1" s="170"/>
      <c r="KSN1" s="170"/>
      <c r="KSO1" s="170"/>
      <c r="KSP1" s="170"/>
      <c r="KSQ1" s="170"/>
      <c r="KSR1" s="170"/>
      <c r="KSS1" s="170"/>
      <c r="KTG1" s="169"/>
      <c r="KTR1" s="170"/>
      <c r="KTS1" s="170"/>
      <c r="KTT1" s="170"/>
      <c r="KTU1" s="170"/>
      <c r="KTV1" s="170"/>
      <c r="KTW1" s="170"/>
      <c r="KTX1" s="170"/>
      <c r="KTY1" s="170"/>
      <c r="KUM1" s="169"/>
      <c r="KUX1" s="170"/>
      <c r="KUY1" s="170"/>
      <c r="KUZ1" s="170"/>
      <c r="KVA1" s="170"/>
      <c r="KVB1" s="170"/>
      <c r="KVC1" s="170"/>
      <c r="KVD1" s="170"/>
      <c r="KVE1" s="170"/>
      <c r="KVS1" s="169"/>
      <c r="KWD1" s="170"/>
      <c r="KWE1" s="170"/>
      <c r="KWF1" s="170"/>
      <c r="KWG1" s="170"/>
      <c r="KWH1" s="170"/>
      <c r="KWI1" s="170"/>
      <c r="KWJ1" s="170"/>
      <c r="KWK1" s="170"/>
      <c r="KWY1" s="169"/>
      <c r="KXJ1" s="170"/>
      <c r="KXK1" s="170"/>
      <c r="KXL1" s="170"/>
      <c r="KXM1" s="170"/>
      <c r="KXN1" s="170"/>
      <c r="KXO1" s="170"/>
      <c r="KXP1" s="170"/>
      <c r="KXQ1" s="170"/>
      <c r="KYE1" s="169"/>
      <c r="KYP1" s="170"/>
      <c r="KYQ1" s="170"/>
      <c r="KYR1" s="170"/>
      <c r="KYS1" s="170"/>
      <c r="KYT1" s="170"/>
      <c r="KYU1" s="170"/>
      <c r="KYV1" s="170"/>
      <c r="KYW1" s="170"/>
      <c r="KZK1" s="169"/>
      <c r="KZV1" s="170"/>
      <c r="KZW1" s="170"/>
      <c r="KZX1" s="170"/>
      <c r="KZY1" s="170"/>
      <c r="KZZ1" s="170"/>
      <c r="LAA1" s="170"/>
      <c r="LAB1" s="170"/>
      <c r="LAC1" s="170"/>
      <c r="LAQ1" s="169"/>
      <c r="LBB1" s="170"/>
      <c r="LBC1" s="170"/>
      <c r="LBD1" s="170"/>
      <c r="LBE1" s="170"/>
      <c r="LBF1" s="170"/>
      <c r="LBG1" s="170"/>
      <c r="LBH1" s="170"/>
      <c r="LBI1" s="170"/>
      <c r="LBW1" s="169"/>
      <c r="LCH1" s="170"/>
      <c r="LCI1" s="170"/>
      <c r="LCJ1" s="170"/>
      <c r="LCK1" s="170"/>
      <c r="LCL1" s="170"/>
      <c r="LCM1" s="170"/>
      <c r="LCN1" s="170"/>
      <c r="LCO1" s="170"/>
      <c r="LDC1" s="169"/>
      <c r="LDN1" s="170"/>
      <c r="LDO1" s="170"/>
      <c r="LDP1" s="170"/>
      <c r="LDQ1" s="170"/>
      <c r="LDR1" s="170"/>
      <c r="LDS1" s="170"/>
      <c r="LDT1" s="170"/>
      <c r="LDU1" s="170"/>
      <c r="LEI1" s="169"/>
      <c r="LET1" s="170"/>
      <c r="LEU1" s="170"/>
      <c r="LEV1" s="170"/>
      <c r="LEW1" s="170"/>
      <c r="LEX1" s="170"/>
      <c r="LEY1" s="170"/>
      <c r="LEZ1" s="170"/>
      <c r="LFA1" s="170"/>
      <c r="LFO1" s="169"/>
      <c r="LFZ1" s="170"/>
      <c r="LGA1" s="170"/>
      <c r="LGB1" s="170"/>
      <c r="LGC1" s="170"/>
      <c r="LGD1" s="170"/>
      <c r="LGE1" s="170"/>
      <c r="LGF1" s="170"/>
      <c r="LGG1" s="170"/>
      <c r="LGU1" s="169"/>
      <c r="LHF1" s="170"/>
      <c r="LHG1" s="170"/>
      <c r="LHH1" s="170"/>
      <c r="LHI1" s="170"/>
      <c r="LHJ1" s="170"/>
      <c r="LHK1" s="170"/>
      <c r="LHL1" s="170"/>
      <c r="LHM1" s="170"/>
      <c r="LIA1" s="169"/>
      <c r="LIL1" s="170"/>
      <c r="LIM1" s="170"/>
      <c r="LIN1" s="170"/>
      <c r="LIO1" s="170"/>
      <c r="LIP1" s="170"/>
      <c r="LIQ1" s="170"/>
      <c r="LIR1" s="170"/>
      <c r="LIS1" s="170"/>
      <c r="LJG1" s="169"/>
      <c r="LJR1" s="170"/>
      <c r="LJS1" s="170"/>
      <c r="LJT1" s="170"/>
      <c r="LJU1" s="170"/>
      <c r="LJV1" s="170"/>
      <c r="LJW1" s="170"/>
      <c r="LJX1" s="170"/>
      <c r="LJY1" s="170"/>
      <c r="LKM1" s="169"/>
      <c r="LKX1" s="170"/>
      <c r="LKY1" s="170"/>
      <c r="LKZ1" s="170"/>
      <c r="LLA1" s="170"/>
      <c r="LLB1" s="170"/>
      <c r="LLC1" s="170"/>
      <c r="LLD1" s="170"/>
      <c r="LLE1" s="170"/>
      <c r="LLS1" s="169"/>
      <c r="LMD1" s="170"/>
      <c r="LME1" s="170"/>
      <c r="LMF1" s="170"/>
      <c r="LMG1" s="170"/>
      <c r="LMH1" s="170"/>
      <c r="LMI1" s="170"/>
      <c r="LMJ1" s="170"/>
      <c r="LMK1" s="170"/>
      <c r="LMY1" s="169"/>
      <c r="LNJ1" s="170"/>
      <c r="LNK1" s="170"/>
      <c r="LNL1" s="170"/>
      <c r="LNM1" s="170"/>
      <c r="LNN1" s="170"/>
      <c r="LNO1" s="170"/>
      <c r="LNP1" s="170"/>
      <c r="LNQ1" s="170"/>
      <c r="LOE1" s="169"/>
      <c r="LOP1" s="170"/>
      <c r="LOQ1" s="170"/>
      <c r="LOR1" s="170"/>
      <c r="LOS1" s="170"/>
      <c r="LOT1" s="170"/>
      <c r="LOU1" s="170"/>
      <c r="LOV1" s="170"/>
      <c r="LOW1" s="170"/>
      <c r="LPK1" s="169"/>
      <c r="LPV1" s="170"/>
      <c r="LPW1" s="170"/>
      <c r="LPX1" s="170"/>
      <c r="LPY1" s="170"/>
      <c r="LPZ1" s="170"/>
      <c r="LQA1" s="170"/>
      <c r="LQB1" s="170"/>
      <c r="LQC1" s="170"/>
      <c r="LQQ1" s="169"/>
      <c r="LRB1" s="170"/>
      <c r="LRC1" s="170"/>
      <c r="LRD1" s="170"/>
      <c r="LRE1" s="170"/>
      <c r="LRF1" s="170"/>
      <c r="LRG1" s="170"/>
      <c r="LRH1" s="170"/>
      <c r="LRI1" s="170"/>
      <c r="LRW1" s="169"/>
      <c r="LSH1" s="170"/>
      <c r="LSI1" s="170"/>
      <c r="LSJ1" s="170"/>
      <c r="LSK1" s="170"/>
      <c r="LSL1" s="170"/>
      <c r="LSM1" s="170"/>
      <c r="LSN1" s="170"/>
      <c r="LSO1" s="170"/>
      <c r="LTC1" s="169"/>
      <c r="LTN1" s="170"/>
      <c r="LTO1" s="170"/>
      <c r="LTP1" s="170"/>
      <c r="LTQ1" s="170"/>
      <c r="LTR1" s="170"/>
      <c r="LTS1" s="170"/>
      <c r="LTT1" s="170"/>
      <c r="LTU1" s="170"/>
      <c r="LUI1" s="169"/>
      <c r="LUT1" s="170"/>
      <c r="LUU1" s="170"/>
      <c r="LUV1" s="170"/>
      <c r="LUW1" s="170"/>
      <c r="LUX1" s="170"/>
      <c r="LUY1" s="170"/>
      <c r="LUZ1" s="170"/>
      <c r="LVA1" s="170"/>
      <c r="LVO1" s="169"/>
      <c r="LVZ1" s="170"/>
      <c r="LWA1" s="170"/>
      <c r="LWB1" s="170"/>
      <c r="LWC1" s="170"/>
      <c r="LWD1" s="170"/>
      <c r="LWE1" s="170"/>
      <c r="LWF1" s="170"/>
      <c r="LWG1" s="170"/>
      <c r="LWU1" s="169"/>
      <c r="LXF1" s="170"/>
      <c r="LXG1" s="170"/>
      <c r="LXH1" s="170"/>
      <c r="LXI1" s="170"/>
      <c r="LXJ1" s="170"/>
      <c r="LXK1" s="170"/>
      <c r="LXL1" s="170"/>
      <c r="LXM1" s="170"/>
      <c r="LYA1" s="169"/>
      <c r="LYL1" s="170"/>
      <c r="LYM1" s="170"/>
      <c r="LYN1" s="170"/>
      <c r="LYO1" s="170"/>
      <c r="LYP1" s="170"/>
      <c r="LYQ1" s="170"/>
      <c r="LYR1" s="170"/>
      <c r="LYS1" s="170"/>
      <c r="LZG1" s="169"/>
      <c r="LZR1" s="170"/>
      <c r="LZS1" s="170"/>
      <c r="LZT1" s="170"/>
      <c r="LZU1" s="170"/>
      <c r="LZV1" s="170"/>
      <c r="LZW1" s="170"/>
      <c r="LZX1" s="170"/>
      <c r="LZY1" s="170"/>
      <c r="MAM1" s="169"/>
      <c r="MAX1" s="170"/>
      <c r="MAY1" s="170"/>
      <c r="MAZ1" s="170"/>
      <c r="MBA1" s="170"/>
      <c r="MBB1" s="170"/>
      <c r="MBC1" s="170"/>
      <c r="MBD1" s="170"/>
      <c r="MBE1" s="170"/>
      <c r="MBS1" s="169"/>
      <c r="MCD1" s="170"/>
      <c r="MCE1" s="170"/>
      <c r="MCF1" s="170"/>
      <c r="MCG1" s="170"/>
      <c r="MCH1" s="170"/>
      <c r="MCI1" s="170"/>
      <c r="MCJ1" s="170"/>
      <c r="MCK1" s="170"/>
      <c r="MCY1" s="169"/>
      <c r="MDJ1" s="170"/>
      <c r="MDK1" s="170"/>
      <c r="MDL1" s="170"/>
      <c r="MDM1" s="170"/>
      <c r="MDN1" s="170"/>
      <c r="MDO1" s="170"/>
      <c r="MDP1" s="170"/>
      <c r="MDQ1" s="170"/>
      <c r="MEE1" s="169"/>
      <c r="MEP1" s="170"/>
      <c r="MEQ1" s="170"/>
      <c r="MER1" s="170"/>
      <c r="MES1" s="170"/>
      <c r="MET1" s="170"/>
      <c r="MEU1" s="170"/>
      <c r="MEV1" s="170"/>
      <c r="MEW1" s="170"/>
      <c r="MFK1" s="169"/>
      <c r="MFV1" s="170"/>
      <c r="MFW1" s="170"/>
      <c r="MFX1" s="170"/>
      <c r="MFY1" s="170"/>
      <c r="MFZ1" s="170"/>
      <c r="MGA1" s="170"/>
      <c r="MGB1" s="170"/>
      <c r="MGC1" s="170"/>
      <c r="MGQ1" s="169"/>
      <c r="MHB1" s="170"/>
      <c r="MHC1" s="170"/>
      <c r="MHD1" s="170"/>
      <c r="MHE1" s="170"/>
      <c r="MHF1" s="170"/>
      <c r="MHG1" s="170"/>
      <c r="MHH1" s="170"/>
      <c r="MHI1" s="170"/>
      <c r="MHW1" s="169"/>
      <c r="MIH1" s="170"/>
      <c r="MII1" s="170"/>
      <c r="MIJ1" s="170"/>
      <c r="MIK1" s="170"/>
      <c r="MIL1" s="170"/>
      <c r="MIM1" s="170"/>
      <c r="MIN1" s="170"/>
      <c r="MIO1" s="170"/>
      <c r="MJC1" s="169"/>
      <c r="MJN1" s="170"/>
      <c r="MJO1" s="170"/>
      <c r="MJP1" s="170"/>
      <c r="MJQ1" s="170"/>
      <c r="MJR1" s="170"/>
      <c r="MJS1" s="170"/>
      <c r="MJT1" s="170"/>
      <c r="MJU1" s="170"/>
      <c r="MKI1" s="169"/>
      <c r="MKT1" s="170"/>
      <c r="MKU1" s="170"/>
      <c r="MKV1" s="170"/>
      <c r="MKW1" s="170"/>
      <c r="MKX1" s="170"/>
      <c r="MKY1" s="170"/>
      <c r="MKZ1" s="170"/>
      <c r="MLA1" s="170"/>
      <c r="MLO1" s="169"/>
      <c r="MLZ1" s="170"/>
      <c r="MMA1" s="170"/>
      <c r="MMB1" s="170"/>
      <c r="MMC1" s="170"/>
      <c r="MMD1" s="170"/>
      <c r="MME1" s="170"/>
      <c r="MMF1" s="170"/>
      <c r="MMG1" s="170"/>
      <c r="MMU1" s="169"/>
      <c r="MNF1" s="170"/>
      <c r="MNG1" s="170"/>
      <c r="MNH1" s="170"/>
      <c r="MNI1" s="170"/>
      <c r="MNJ1" s="170"/>
      <c r="MNK1" s="170"/>
      <c r="MNL1" s="170"/>
      <c r="MNM1" s="170"/>
      <c r="MOA1" s="169"/>
      <c r="MOL1" s="170"/>
      <c r="MOM1" s="170"/>
      <c r="MON1" s="170"/>
      <c r="MOO1" s="170"/>
      <c r="MOP1" s="170"/>
      <c r="MOQ1" s="170"/>
      <c r="MOR1" s="170"/>
      <c r="MOS1" s="170"/>
      <c r="MPG1" s="169"/>
      <c r="MPR1" s="170"/>
      <c r="MPS1" s="170"/>
      <c r="MPT1" s="170"/>
      <c r="MPU1" s="170"/>
      <c r="MPV1" s="170"/>
      <c r="MPW1" s="170"/>
      <c r="MPX1" s="170"/>
      <c r="MPY1" s="170"/>
      <c r="MQM1" s="169"/>
      <c r="MQX1" s="170"/>
      <c r="MQY1" s="170"/>
      <c r="MQZ1" s="170"/>
      <c r="MRA1" s="170"/>
      <c r="MRB1" s="170"/>
      <c r="MRC1" s="170"/>
      <c r="MRD1" s="170"/>
      <c r="MRE1" s="170"/>
      <c r="MRS1" s="169"/>
      <c r="MSD1" s="170"/>
      <c r="MSE1" s="170"/>
      <c r="MSF1" s="170"/>
      <c r="MSG1" s="170"/>
      <c r="MSH1" s="170"/>
      <c r="MSI1" s="170"/>
      <c r="MSJ1" s="170"/>
      <c r="MSK1" s="170"/>
      <c r="MSY1" s="169"/>
      <c r="MTJ1" s="170"/>
      <c r="MTK1" s="170"/>
      <c r="MTL1" s="170"/>
      <c r="MTM1" s="170"/>
      <c r="MTN1" s="170"/>
      <c r="MTO1" s="170"/>
      <c r="MTP1" s="170"/>
      <c r="MTQ1" s="170"/>
      <c r="MUE1" s="169"/>
      <c r="MUP1" s="170"/>
      <c r="MUQ1" s="170"/>
      <c r="MUR1" s="170"/>
      <c r="MUS1" s="170"/>
      <c r="MUT1" s="170"/>
      <c r="MUU1" s="170"/>
      <c r="MUV1" s="170"/>
      <c r="MUW1" s="170"/>
      <c r="MVK1" s="169"/>
      <c r="MVV1" s="170"/>
      <c r="MVW1" s="170"/>
      <c r="MVX1" s="170"/>
      <c r="MVY1" s="170"/>
      <c r="MVZ1" s="170"/>
      <c r="MWA1" s="170"/>
      <c r="MWB1" s="170"/>
      <c r="MWC1" s="170"/>
      <c r="MWQ1" s="169"/>
      <c r="MXB1" s="170"/>
      <c r="MXC1" s="170"/>
      <c r="MXD1" s="170"/>
      <c r="MXE1" s="170"/>
      <c r="MXF1" s="170"/>
      <c r="MXG1" s="170"/>
      <c r="MXH1" s="170"/>
      <c r="MXI1" s="170"/>
      <c r="MXW1" s="169"/>
      <c r="MYH1" s="170"/>
      <c r="MYI1" s="170"/>
      <c r="MYJ1" s="170"/>
      <c r="MYK1" s="170"/>
      <c r="MYL1" s="170"/>
      <c r="MYM1" s="170"/>
      <c r="MYN1" s="170"/>
      <c r="MYO1" s="170"/>
      <c r="MZC1" s="169"/>
      <c r="MZN1" s="170"/>
      <c r="MZO1" s="170"/>
      <c r="MZP1" s="170"/>
      <c r="MZQ1" s="170"/>
      <c r="MZR1" s="170"/>
      <c r="MZS1" s="170"/>
      <c r="MZT1" s="170"/>
      <c r="MZU1" s="170"/>
      <c r="NAI1" s="169"/>
      <c r="NAT1" s="170"/>
      <c r="NAU1" s="170"/>
      <c r="NAV1" s="170"/>
      <c r="NAW1" s="170"/>
      <c r="NAX1" s="170"/>
      <c r="NAY1" s="170"/>
      <c r="NAZ1" s="170"/>
      <c r="NBA1" s="170"/>
      <c r="NBO1" s="169"/>
      <c r="NBZ1" s="170"/>
      <c r="NCA1" s="170"/>
      <c r="NCB1" s="170"/>
      <c r="NCC1" s="170"/>
      <c r="NCD1" s="170"/>
      <c r="NCE1" s="170"/>
      <c r="NCF1" s="170"/>
      <c r="NCG1" s="170"/>
      <c r="NCU1" s="169"/>
      <c r="NDF1" s="170"/>
      <c r="NDG1" s="170"/>
      <c r="NDH1" s="170"/>
      <c r="NDI1" s="170"/>
      <c r="NDJ1" s="170"/>
      <c r="NDK1" s="170"/>
      <c r="NDL1" s="170"/>
      <c r="NDM1" s="170"/>
      <c r="NEA1" s="169"/>
      <c r="NEL1" s="170"/>
      <c r="NEM1" s="170"/>
      <c r="NEN1" s="170"/>
      <c r="NEO1" s="170"/>
      <c r="NEP1" s="170"/>
      <c r="NEQ1" s="170"/>
      <c r="NER1" s="170"/>
      <c r="NES1" s="170"/>
      <c r="NFG1" s="169"/>
      <c r="NFR1" s="170"/>
      <c r="NFS1" s="170"/>
      <c r="NFT1" s="170"/>
      <c r="NFU1" s="170"/>
      <c r="NFV1" s="170"/>
      <c r="NFW1" s="170"/>
      <c r="NFX1" s="170"/>
      <c r="NFY1" s="170"/>
      <c r="NGM1" s="169"/>
      <c r="NGX1" s="170"/>
      <c r="NGY1" s="170"/>
      <c r="NGZ1" s="170"/>
      <c r="NHA1" s="170"/>
      <c r="NHB1" s="170"/>
      <c r="NHC1" s="170"/>
      <c r="NHD1" s="170"/>
      <c r="NHE1" s="170"/>
      <c r="NHS1" s="169"/>
      <c r="NID1" s="170"/>
      <c r="NIE1" s="170"/>
      <c r="NIF1" s="170"/>
      <c r="NIG1" s="170"/>
      <c r="NIH1" s="170"/>
      <c r="NII1" s="170"/>
      <c r="NIJ1" s="170"/>
      <c r="NIK1" s="170"/>
      <c r="NIY1" s="169"/>
      <c r="NJJ1" s="170"/>
      <c r="NJK1" s="170"/>
      <c r="NJL1" s="170"/>
      <c r="NJM1" s="170"/>
      <c r="NJN1" s="170"/>
      <c r="NJO1" s="170"/>
      <c r="NJP1" s="170"/>
      <c r="NJQ1" s="170"/>
      <c r="NKE1" s="169"/>
      <c r="NKP1" s="170"/>
      <c r="NKQ1" s="170"/>
      <c r="NKR1" s="170"/>
      <c r="NKS1" s="170"/>
      <c r="NKT1" s="170"/>
      <c r="NKU1" s="170"/>
      <c r="NKV1" s="170"/>
      <c r="NKW1" s="170"/>
      <c r="NLK1" s="169"/>
      <c r="NLV1" s="170"/>
      <c r="NLW1" s="170"/>
      <c r="NLX1" s="170"/>
      <c r="NLY1" s="170"/>
      <c r="NLZ1" s="170"/>
      <c r="NMA1" s="170"/>
      <c r="NMB1" s="170"/>
      <c r="NMC1" s="170"/>
      <c r="NMQ1" s="169"/>
      <c r="NNB1" s="170"/>
      <c r="NNC1" s="170"/>
      <c r="NND1" s="170"/>
      <c r="NNE1" s="170"/>
      <c r="NNF1" s="170"/>
      <c r="NNG1" s="170"/>
      <c r="NNH1" s="170"/>
      <c r="NNI1" s="170"/>
      <c r="NNW1" s="169"/>
      <c r="NOH1" s="170"/>
      <c r="NOI1" s="170"/>
      <c r="NOJ1" s="170"/>
      <c r="NOK1" s="170"/>
      <c r="NOL1" s="170"/>
      <c r="NOM1" s="170"/>
      <c r="NON1" s="170"/>
      <c r="NOO1" s="170"/>
      <c r="NPC1" s="169"/>
      <c r="NPN1" s="170"/>
      <c r="NPO1" s="170"/>
      <c r="NPP1" s="170"/>
      <c r="NPQ1" s="170"/>
      <c r="NPR1" s="170"/>
      <c r="NPS1" s="170"/>
      <c r="NPT1" s="170"/>
      <c r="NPU1" s="170"/>
      <c r="NQI1" s="169"/>
      <c r="NQT1" s="170"/>
      <c r="NQU1" s="170"/>
      <c r="NQV1" s="170"/>
      <c r="NQW1" s="170"/>
      <c r="NQX1" s="170"/>
      <c r="NQY1" s="170"/>
      <c r="NQZ1" s="170"/>
      <c r="NRA1" s="170"/>
      <c r="NRO1" s="169"/>
      <c r="NRZ1" s="170"/>
      <c r="NSA1" s="170"/>
      <c r="NSB1" s="170"/>
      <c r="NSC1" s="170"/>
      <c r="NSD1" s="170"/>
      <c r="NSE1" s="170"/>
      <c r="NSF1" s="170"/>
      <c r="NSG1" s="170"/>
      <c r="NSU1" s="169"/>
      <c r="NTF1" s="170"/>
      <c r="NTG1" s="170"/>
      <c r="NTH1" s="170"/>
      <c r="NTI1" s="170"/>
      <c r="NTJ1" s="170"/>
      <c r="NTK1" s="170"/>
      <c r="NTL1" s="170"/>
      <c r="NTM1" s="170"/>
      <c r="NUA1" s="169"/>
      <c r="NUL1" s="170"/>
      <c r="NUM1" s="170"/>
      <c r="NUN1" s="170"/>
      <c r="NUO1" s="170"/>
      <c r="NUP1" s="170"/>
      <c r="NUQ1" s="170"/>
      <c r="NUR1" s="170"/>
      <c r="NUS1" s="170"/>
      <c r="NVG1" s="169"/>
      <c r="NVR1" s="170"/>
      <c r="NVS1" s="170"/>
      <c r="NVT1" s="170"/>
      <c r="NVU1" s="170"/>
      <c r="NVV1" s="170"/>
      <c r="NVW1" s="170"/>
      <c r="NVX1" s="170"/>
      <c r="NVY1" s="170"/>
      <c r="NWM1" s="169"/>
      <c r="NWX1" s="170"/>
      <c r="NWY1" s="170"/>
      <c r="NWZ1" s="170"/>
      <c r="NXA1" s="170"/>
      <c r="NXB1" s="170"/>
      <c r="NXC1" s="170"/>
      <c r="NXD1" s="170"/>
      <c r="NXE1" s="170"/>
      <c r="NXS1" s="169"/>
      <c r="NYD1" s="170"/>
      <c r="NYE1" s="170"/>
      <c r="NYF1" s="170"/>
      <c r="NYG1" s="170"/>
      <c r="NYH1" s="170"/>
      <c r="NYI1" s="170"/>
      <c r="NYJ1" s="170"/>
      <c r="NYK1" s="170"/>
      <c r="NYY1" s="169"/>
      <c r="NZJ1" s="170"/>
      <c r="NZK1" s="170"/>
      <c r="NZL1" s="170"/>
      <c r="NZM1" s="170"/>
      <c r="NZN1" s="170"/>
      <c r="NZO1" s="170"/>
      <c r="NZP1" s="170"/>
      <c r="NZQ1" s="170"/>
      <c r="OAE1" s="169"/>
      <c r="OAP1" s="170"/>
      <c r="OAQ1" s="170"/>
      <c r="OAR1" s="170"/>
      <c r="OAS1" s="170"/>
      <c r="OAT1" s="170"/>
      <c r="OAU1" s="170"/>
      <c r="OAV1" s="170"/>
      <c r="OAW1" s="170"/>
      <c r="OBK1" s="169"/>
      <c r="OBV1" s="170"/>
      <c r="OBW1" s="170"/>
      <c r="OBX1" s="170"/>
      <c r="OBY1" s="170"/>
      <c r="OBZ1" s="170"/>
      <c r="OCA1" s="170"/>
      <c r="OCB1" s="170"/>
      <c r="OCC1" s="170"/>
      <c r="OCQ1" s="169"/>
      <c r="ODB1" s="170"/>
      <c r="ODC1" s="170"/>
      <c r="ODD1" s="170"/>
      <c r="ODE1" s="170"/>
      <c r="ODF1" s="170"/>
      <c r="ODG1" s="170"/>
      <c r="ODH1" s="170"/>
      <c r="ODI1" s="170"/>
      <c r="ODW1" s="169"/>
      <c r="OEH1" s="170"/>
      <c r="OEI1" s="170"/>
      <c r="OEJ1" s="170"/>
      <c r="OEK1" s="170"/>
      <c r="OEL1" s="170"/>
      <c r="OEM1" s="170"/>
      <c r="OEN1" s="170"/>
      <c r="OEO1" s="170"/>
      <c r="OFC1" s="169"/>
      <c r="OFN1" s="170"/>
      <c r="OFO1" s="170"/>
      <c r="OFP1" s="170"/>
      <c r="OFQ1" s="170"/>
      <c r="OFR1" s="170"/>
      <c r="OFS1" s="170"/>
      <c r="OFT1" s="170"/>
      <c r="OFU1" s="170"/>
      <c r="OGI1" s="169"/>
      <c r="OGT1" s="170"/>
      <c r="OGU1" s="170"/>
      <c r="OGV1" s="170"/>
      <c r="OGW1" s="170"/>
      <c r="OGX1" s="170"/>
      <c r="OGY1" s="170"/>
      <c r="OGZ1" s="170"/>
      <c r="OHA1" s="170"/>
      <c r="OHO1" s="169"/>
      <c r="OHZ1" s="170"/>
      <c r="OIA1" s="170"/>
      <c r="OIB1" s="170"/>
      <c r="OIC1" s="170"/>
      <c r="OID1" s="170"/>
      <c r="OIE1" s="170"/>
      <c r="OIF1" s="170"/>
      <c r="OIG1" s="170"/>
      <c r="OIU1" s="169"/>
      <c r="OJF1" s="170"/>
      <c r="OJG1" s="170"/>
      <c r="OJH1" s="170"/>
      <c r="OJI1" s="170"/>
      <c r="OJJ1" s="170"/>
      <c r="OJK1" s="170"/>
      <c r="OJL1" s="170"/>
      <c r="OJM1" s="170"/>
      <c r="OKA1" s="169"/>
      <c r="OKL1" s="170"/>
      <c r="OKM1" s="170"/>
      <c r="OKN1" s="170"/>
      <c r="OKO1" s="170"/>
      <c r="OKP1" s="170"/>
      <c r="OKQ1" s="170"/>
      <c r="OKR1" s="170"/>
      <c r="OKS1" s="170"/>
      <c r="OLG1" s="169"/>
      <c r="OLR1" s="170"/>
      <c r="OLS1" s="170"/>
      <c r="OLT1" s="170"/>
      <c r="OLU1" s="170"/>
      <c r="OLV1" s="170"/>
      <c r="OLW1" s="170"/>
      <c r="OLX1" s="170"/>
      <c r="OLY1" s="170"/>
      <c r="OMM1" s="169"/>
      <c r="OMX1" s="170"/>
      <c r="OMY1" s="170"/>
      <c r="OMZ1" s="170"/>
      <c r="ONA1" s="170"/>
      <c r="ONB1" s="170"/>
      <c r="ONC1" s="170"/>
      <c r="OND1" s="170"/>
      <c r="ONE1" s="170"/>
      <c r="ONS1" s="169"/>
      <c r="OOD1" s="170"/>
      <c r="OOE1" s="170"/>
      <c r="OOF1" s="170"/>
      <c r="OOG1" s="170"/>
      <c r="OOH1" s="170"/>
      <c r="OOI1" s="170"/>
      <c r="OOJ1" s="170"/>
      <c r="OOK1" s="170"/>
      <c r="OOY1" s="169"/>
      <c r="OPJ1" s="170"/>
      <c r="OPK1" s="170"/>
      <c r="OPL1" s="170"/>
      <c r="OPM1" s="170"/>
      <c r="OPN1" s="170"/>
      <c r="OPO1" s="170"/>
      <c r="OPP1" s="170"/>
      <c r="OPQ1" s="170"/>
      <c r="OQE1" s="169"/>
      <c r="OQP1" s="170"/>
      <c r="OQQ1" s="170"/>
      <c r="OQR1" s="170"/>
      <c r="OQS1" s="170"/>
      <c r="OQT1" s="170"/>
      <c r="OQU1" s="170"/>
      <c r="OQV1" s="170"/>
      <c r="OQW1" s="170"/>
      <c r="ORK1" s="169"/>
      <c r="ORV1" s="170"/>
      <c r="ORW1" s="170"/>
      <c r="ORX1" s="170"/>
      <c r="ORY1" s="170"/>
      <c r="ORZ1" s="170"/>
      <c r="OSA1" s="170"/>
      <c r="OSB1" s="170"/>
      <c r="OSC1" s="170"/>
      <c r="OSQ1" s="169"/>
      <c r="OTB1" s="170"/>
      <c r="OTC1" s="170"/>
      <c r="OTD1" s="170"/>
      <c r="OTE1" s="170"/>
      <c r="OTF1" s="170"/>
      <c r="OTG1" s="170"/>
      <c r="OTH1" s="170"/>
      <c r="OTI1" s="170"/>
      <c r="OTW1" s="169"/>
      <c r="OUH1" s="170"/>
      <c r="OUI1" s="170"/>
      <c r="OUJ1" s="170"/>
      <c r="OUK1" s="170"/>
      <c r="OUL1" s="170"/>
      <c r="OUM1" s="170"/>
      <c r="OUN1" s="170"/>
      <c r="OUO1" s="170"/>
      <c r="OVC1" s="169"/>
      <c r="OVN1" s="170"/>
      <c r="OVO1" s="170"/>
      <c r="OVP1" s="170"/>
      <c r="OVQ1" s="170"/>
      <c r="OVR1" s="170"/>
      <c r="OVS1" s="170"/>
      <c r="OVT1" s="170"/>
      <c r="OVU1" s="170"/>
      <c r="OWI1" s="169"/>
      <c r="OWT1" s="170"/>
      <c r="OWU1" s="170"/>
      <c r="OWV1" s="170"/>
      <c r="OWW1" s="170"/>
      <c r="OWX1" s="170"/>
      <c r="OWY1" s="170"/>
      <c r="OWZ1" s="170"/>
      <c r="OXA1" s="170"/>
      <c r="OXO1" s="169"/>
      <c r="OXZ1" s="170"/>
      <c r="OYA1" s="170"/>
      <c r="OYB1" s="170"/>
      <c r="OYC1" s="170"/>
      <c r="OYD1" s="170"/>
      <c r="OYE1" s="170"/>
      <c r="OYF1" s="170"/>
      <c r="OYG1" s="170"/>
      <c r="OYU1" s="169"/>
      <c r="OZF1" s="170"/>
      <c r="OZG1" s="170"/>
      <c r="OZH1" s="170"/>
      <c r="OZI1" s="170"/>
      <c r="OZJ1" s="170"/>
      <c r="OZK1" s="170"/>
      <c r="OZL1" s="170"/>
      <c r="OZM1" s="170"/>
      <c r="PAA1" s="169"/>
      <c r="PAL1" s="170"/>
      <c r="PAM1" s="170"/>
      <c r="PAN1" s="170"/>
      <c r="PAO1" s="170"/>
      <c r="PAP1" s="170"/>
      <c r="PAQ1" s="170"/>
      <c r="PAR1" s="170"/>
      <c r="PAS1" s="170"/>
      <c r="PBG1" s="169"/>
      <c r="PBR1" s="170"/>
      <c r="PBS1" s="170"/>
      <c r="PBT1" s="170"/>
      <c r="PBU1" s="170"/>
      <c r="PBV1" s="170"/>
      <c r="PBW1" s="170"/>
      <c r="PBX1" s="170"/>
      <c r="PBY1" s="170"/>
      <c r="PCM1" s="169"/>
      <c r="PCX1" s="170"/>
      <c r="PCY1" s="170"/>
      <c r="PCZ1" s="170"/>
      <c r="PDA1" s="170"/>
      <c r="PDB1" s="170"/>
      <c r="PDC1" s="170"/>
      <c r="PDD1" s="170"/>
      <c r="PDE1" s="170"/>
      <c r="PDS1" s="169"/>
      <c r="PED1" s="170"/>
      <c r="PEE1" s="170"/>
      <c r="PEF1" s="170"/>
      <c r="PEG1" s="170"/>
      <c r="PEH1" s="170"/>
      <c r="PEI1" s="170"/>
      <c r="PEJ1" s="170"/>
      <c r="PEK1" s="170"/>
      <c r="PEY1" s="169"/>
      <c r="PFJ1" s="170"/>
      <c r="PFK1" s="170"/>
      <c r="PFL1" s="170"/>
      <c r="PFM1" s="170"/>
      <c r="PFN1" s="170"/>
      <c r="PFO1" s="170"/>
      <c r="PFP1" s="170"/>
      <c r="PFQ1" s="170"/>
      <c r="PGE1" s="169"/>
      <c r="PGP1" s="170"/>
      <c r="PGQ1" s="170"/>
      <c r="PGR1" s="170"/>
      <c r="PGS1" s="170"/>
      <c r="PGT1" s="170"/>
      <c r="PGU1" s="170"/>
      <c r="PGV1" s="170"/>
      <c r="PGW1" s="170"/>
      <c r="PHK1" s="169"/>
      <c r="PHV1" s="170"/>
      <c r="PHW1" s="170"/>
      <c r="PHX1" s="170"/>
      <c r="PHY1" s="170"/>
      <c r="PHZ1" s="170"/>
      <c r="PIA1" s="170"/>
      <c r="PIB1" s="170"/>
      <c r="PIC1" s="170"/>
      <c r="PIQ1" s="169"/>
      <c r="PJB1" s="170"/>
      <c r="PJC1" s="170"/>
      <c r="PJD1" s="170"/>
      <c r="PJE1" s="170"/>
      <c r="PJF1" s="170"/>
      <c r="PJG1" s="170"/>
      <c r="PJH1" s="170"/>
      <c r="PJI1" s="170"/>
      <c r="PJW1" s="169"/>
      <c r="PKH1" s="170"/>
      <c r="PKI1" s="170"/>
      <c r="PKJ1" s="170"/>
      <c r="PKK1" s="170"/>
      <c r="PKL1" s="170"/>
      <c r="PKM1" s="170"/>
      <c r="PKN1" s="170"/>
      <c r="PKO1" s="170"/>
      <c r="PLC1" s="169"/>
      <c r="PLN1" s="170"/>
      <c r="PLO1" s="170"/>
      <c r="PLP1" s="170"/>
      <c r="PLQ1" s="170"/>
      <c r="PLR1" s="170"/>
      <c r="PLS1" s="170"/>
      <c r="PLT1" s="170"/>
      <c r="PLU1" s="170"/>
      <c r="PMI1" s="169"/>
      <c r="PMT1" s="170"/>
      <c r="PMU1" s="170"/>
      <c r="PMV1" s="170"/>
      <c r="PMW1" s="170"/>
      <c r="PMX1" s="170"/>
      <c r="PMY1" s="170"/>
      <c r="PMZ1" s="170"/>
      <c r="PNA1" s="170"/>
      <c r="PNO1" s="169"/>
      <c r="PNZ1" s="170"/>
      <c r="POA1" s="170"/>
      <c r="POB1" s="170"/>
      <c r="POC1" s="170"/>
      <c r="POD1" s="170"/>
      <c r="POE1" s="170"/>
      <c r="POF1" s="170"/>
      <c r="POG1" s="170"/>
      <c r="POU1" s="169"/>
      <c r="PPF1" s="170"/>
      <c r="PPG1" s="170"/>
      <c r="PPH1" s="170"/>
      <c r="PPI1" s="170"/>
      <c r="PPJ1" s="170"/>
      <c r="PPK1" s="170"/>
      <c r="PPL1" s="170"/>
      <c r="PPM1" s="170"/>
      <c r="PQA1" s="169"/>
      <c r="PQL1" s="170"/>
      <c r="PQM1" s="170"/>
      <c r="PQN1" s="170"/>
      <c r="PQO1" s="170"/>
      <c r="PQP1" s="170"/>
      <c r="PQQ1" s="170"/>
      <c r="PQR1" s="170"/>
      <c r="PQS1" s="170"/>
      <c r="PRG1" s="169"/>
      <c r="PRR1" s="170"/>
      <c r="PRS1" s="170"/>
      <c r="PRT1" s="170"/>
      <c r="PRU1" s="170"/>
      <c r="PRV1" s="170"/>
      <c r="PRW1" s="170"/>
      <c r="PRX1" s="170"/>
      <c r="PRY1" s="170"/>
      <c r="PSM1" s="169"/>
      <c r="PSX1" s="170"/>
      <c r="PSY1" s="170"/>
      <c r="PSZ1" s="170"/>
      <c r="PTA1" s="170"/>
      <c r="PTB1" s="170"/>
      <c r="PTC1" s="170"/>
      <c r="PTD1" s="170"/>
      <c r="PTE1" s="170"/>
      <c r="PTS1" s="169"/>
      <c r="PUD1" s="170"/>
      <c r="PUE1" s="170"/>
      <c r="PUF1" s="170"/>
      <c r="PUG1" s="170"/>
      <c r="PUH1" s="170"/>
      <c r="PUI1" s="170"/>
      <c r="PUJ1" s="170"/>
      <c r="PUK1" s="170"/>
      <c r="PUY1" s="169"/>
      <c r="PVJ1" s="170"/>
      <c r="PVK1" s="170"/>
      <c r="PVL1" s="170"/>
      <c r="PVM1" s="170"/>
      <c r="PVN1" s="170"/>
      <c r="PVO1" s="170"/>
      <c r="PVP1" s="170"/>
      <c r="PVQ1" s="170"/>
      <c r="PWE1" s="169"/>
      <c r="PWP1" s="170"/>
      <c r="PWQ1" s="170"/>
      <c r="PWR1" s="170"/>
      <c r="PWS1" s="170"/>
      <c r="PWT1" s="170"/>
      <c r="PWU1" s="170"/>
      <c r="PWV1" s="170"/>
      <c r="PWW1" s="170"/>
      <c r="PXK1" s="169"/>
      <c r="PXV1" s="170"/>
      <c r="PXW1" s="170"/>
      <c r="PXX1" s="170"/>
      <c r="PXY1" s="170"/>
      <c r="PXZ1" s="170"/>
      <c r="PYA1" s="170"/>
      <c r="PYB1" s="170"/>
      <c r="PYC1" s="170"/>
      <c r="PYQ1" s="169"/>
      <c r="PZB1" s="170"/>
      <c r="PZC1" s="170"/>
      <c r="PZD1" s="170"/>
      <c r="PZE1" s="170"/>
      <c r="PZF1" s="170"/>
      <c r="PZG1" s="170"/>
      <c r="PZH1" s="170"/>
      <c r="PZI1" s="170"/>
      <c r="PZW1" s="169"/>
      <c r="QAH1" s="170"/>
      <c r="QAI1" s="170"/>
      <c r="QAJ1" s="170"/>
      <c r="QAK1" s="170"/>
      <c r="QAL1" s="170"/>
      <c r="QAM1" s="170"/>
      <c r="QAN1" s="170"/>
      <c r="QAO1" s="170"/>
      <c r="QBC1" s="169"/>
      <c r="QBN1" s="170"/>
      <c r="QBO1" s="170"/>
      <c r="QBP1" s="170"/>
      <c r="QBQ1" s="170"/>
      <c r="QBR1" s="170"/>
      <c r="QBS1" s="170"/>
      <c r="QBT1" s="170"/>
      <c r="QBU1" s="170"/>
      <c r="QCI1" s="169"/>
      <c r="QCT1" s="170"/>
      <c r="QCU1" s="170"/>
      <c r="QCV1" s="170"/>
      <c r="QCW1" s="170"/>
      <c r="QCX1" s="170"/>
      <c r="QCY1" s="170"/>
      <c r="QCZ1" s="170"/>
      <c r="QDA1" s="170"/>
      <c r="QDO1" s="169"/>
      <c r="QDZ1" s="170"/>
      <c r="QEA1" s="170"/>
      <c r="QEB1" s="170"/>
      <c r="QEC1" s="170"/>
      <c r="QED1" s="170"/>
      <c r="QEE1" s="170"/>
      <c r="QEF1" s="170"/>
      <c r="QEG1" s="170"/>
      <c r="QEU1" s="169"/>
      <c r="QFF1" s="170"/>
      <c r="QFG1" s="170"/>
      <c r="QFH1" s="170"/>
      <c r="QFI1" s="170"/>
      <c r="QFJ1" s="170"/>
      <c r="QFK1" s="170"/>
      <c r="QFL1" s="170"/>
      <c r="QFM1" s="170"/>
      <c r="QGA1" s="169"/>
      <c r="QGL1" s="170"/>
      <c r="QGM1" s="170"/>
      <c r="QGN1" s="170"/>
      <c r="QGO1" s="170"/>
      <c r="QGP1" s="170"/>
      <c r="QGQ1" s="170"/>
      <c r="QGR1" s="170"/>
      <c r="QGS1" s="170"/>
      <c r="QHG1" s="169"/>
      <c r="QHR1" s="170"/>
      <c r="QHS1" s="170"/>
      <c r="QHT1" s="170"/>
      <c r="QHU1" s="170"/>
      <c r="QHV1" s="170"/>
      <c r="QHW1" s="170"/>
      <c r="QHX1" s="170"/>
      <c r="QHY1" s="170"/>
      <c r="QIM1" s="169"/>
      <c r="QIX1" s="170"/>
      <c r="QIY1" s="170"/>
      <c r="QIZ1" s="170"/>
      <c r="QJA1" s="170"/>
      <c r="QJB1" s="170"/>
      <c r="QJC1" s="170"/>
      <c r="QJD1" s="170"/>
      <c r="QJE1" s="170"/>
      <c r="QJS1" s="169"/>
      <c r="QKD1" s="170"/>
      <c r="QKE1" s="170"/>
      <c r="QKF1" s="170"/>
      <c r="QKG1" s="170"/>
      <c r="QKH1" s="170"/>
      <c r="QKI1" s="170"/>
      <c r="QKJ1" s="170"/>
      <c r="QKK1" s="170"/>
      <c r="QKY1" s="169"/>
      <c r="QLJ1" s="170"/>
      <c r="QLK1" s="170"/>
      <c r="QLL1" s="170"/>
      <c r="QLM1" s="170"/>
      <c r="QLN1" s="170"/>
      <c r="QLO1" s="170"/>
      <c r="QLP1" s="170"/>
      <c r="QLQ1" s="170"/>
      <c r="QME1" s="169"/>
      <c r="QMP1" s="170"/>
      <c r="QMQ1" s="170"/>
      <c r="QMR1" s="170"/>
      <c r="QMS1" s="170"/>
      <c r="QMT1" s="170"/>
      <c r="QMU1" s="170"/>
      <c r="QMV1" s="170"/>
      <c r="QMW1" s="170"/>
      <c r="QNK1" s="169"/>
      <c r="QNV1" s="170"/>
      <c r="QNW1" s="170"/>
      <c r="QNX1" s="170"/>
      <c r="QNY1" s="170"/>
      <c r="QNZ1" s="170"/>
      <c r="QOA1" s="170"/>
      <c r="QOB1" s="170"/>
      <c r="QOC1" s="170"/>
      <c r="QOQ1" s="169"/>
      <c r="QPB1" s="170"/>
      <c r="QPC1" s="170"/>
      <c r="QPD1" s="170"/>
      <c r="QPE1" s="170"/>
      <c r="QPF1" s="170"/>
      <c r="QPG1" s="170"/>
      <c r="QPH1" s="170"/>
      <c r="QPI1" s="170"/>
      <c r="QPW1" s="169"/>
      <c r="QQH1" s="170"/>
      <c r="QQI1" s="170"/>
      <c r="QQJ1" s="170"/>
      <c r="QQK1" s="170"/>
      <c r="QQL1" s="170"/>
      <c r="QQM1" s="170"/>
      <c r="QQN1" s="170"/>
      <c r="QQO1" s="170"/>
      <c r="QRC1" s="169"/>
      <c r="QRN1" s="170"/>
      <c r="QRO1" s="170"/>
      <c r="QRP1" s="170"/>
      <c r="QRQ1" s="170"/>
      <c r="QRR1" s="170"/>
      <c r="QRS1" s="170"/>
      <c r="QRT1" s="170"/>
      <c r="QRU1" s="170"/>
      <c r="QSI1" s="169"/>
      <c r="QST1" s="170"/>
      <c r="QSU1" s="170"/>
      <c r="QSV1" s="170"/>
      <c r="QSW1" s="170"/>
      <c r="QSX1" s="170"/>
      <c r="QSY1" s="170"/>
      <c r="QSZ1" s="170"/>
      <c r="QTA1" s="170"/>
      <c r="QTO1" s="169"/>
      <c r="QTZ1" s="170"/>
      <c r="QUA1" s="170"/>
      <c r="QUB1" s="170"/>
      <c r="QUC1" s="170"/>
      <c r="QUD1" s="170"/>
      <c r="QUE1" s="170"/>
      <c r="QUF1" s="170"/>
      <c r="QUG1" s="170"/>
      <c r="QUU1" s="169"/>
      <c r="QVF1" s="170"/>
      <c r="QVG1" s="170"/>
      <c r="QVH1" s="170"/>
      <c r="QVI1" s="170"/>
      <c r="QVJ1" s="170"/>
      <c r="QVK1" s="170"/>
      <c r="QVL1" s="170"/>
      <c r="QVM1" s="170"/>
      <c r="QWA1" s="169"/>
      <c r="QWL1" s="170"/>
      <c r="QWM1" s="170"/>
      <c r="QWN1" s="170"/>
      <c r="QWO1" s="170"/>
      <c r="QWP1" s="170"/>
      <c r="QWQ1" s="170"/>
      <c r="QWR1" s="170"/>
      <c r="QWS1" s="170"/>
      <c r="QXG1" s="169"/>
      <c r="QXR1" s="170"/>
      <c r="QXS1" s="170"/>
      <c r="QXT1" s="170"/>
      <c r="QXU1" s="170"/>
      <c r="QXV1" s="170"/>
      <c r="QXW1" s="170"/>
      <c r="QXX1" s="170"/>
      <c r="QXY1" s="170"/>
      <c r="QYM1" s="169"/>
      <c r="QYX1" s="170"/>
      <c r="QYY1" s="170"/>
      <c r="QYZ1" s="170"/>
      <c r="QZA1" s="170"/>
      <c r="QZB1" s="170"/>
      <c r="QZC1" s="170"/>
      <c r="QZD1" s="170"/>
      <c r="QZE1" s="170"/>
      <c r="QZS1" s="169"/>
      <c r="RAD1" s="170"/>
      <c r="RAE1" s="170"/>
      <c r="RAF1" s="170"/>
      <c r="RAG1" s="170"/>
      <c r="RAH1" s="170"/>
      <c r="RAI1" s="170"/>
      <c r="RAJ1" s="170"/>
      <c r="RAK1" s="170"/>
      <c r="RAY1" s="169"/>
      <c r="RBJ1" s="170"/>
      <c r="RBK1" s="170"/>
      <c r="RBL1" s="170"/>
      <c r="RBM1" s="170"/>
      <c r="RBN1" s="170"/>
      <c r="RBO1" s="170"/>
      <c r="RBP1" s="170"/>
      <c r="RBQ1" s="170"/>
      <c r="RCE1" s="169"/>
      <c r="RCP1" s="170"/>
      <c r="RCQ1" s="170"/>
      <c r="RCR1" s="170"/>
      <c r="RCS1" s="170"/>
      <c r="RCT1" s="170"/>
      <c r="RCU1" s="170"/>
      <c r="RCV1" s="170"/>
      <c r="RCW1" s="170"/>
      <c r="RDK1" s="169"/>
      <c r="RDV1" s="170"/>
      <c r="RDW1" s="170"/>
      <c r="RDX1" s="170"/>
      <c r="RDY1" s="170"/>
      <c r="RDZ1" s="170"/>
      <c r="REA1" s="170"/>
      <c r="REB1" s="170"/>
      <c r="REC1" s="170"/>
      <c r="REQ1" s="169"/>
      <c r="RFB1" s="170"/>
      <c r="RFC1" s="170"/>
      <c r="RFD1" s="170"/>
      <c r="RFE1" s="170"/>
      <c r="RFF1" s="170"/>
      <c r="RFG1" s="170"/>
      <c r="RFH1" s="170"/>
      <c r="RFI1" s="170"/>
      <c r="RFW1" s="169"/>
      <c r="RGH1" s="170"/>
      <c r="RGI1" s="170"/>
      <c r="RGJ1" s="170"/>
      <c r="RGK1" s="170"/>
      <c r="RGL1" s="170"/>
      <c r="RGM1" s="170"/>
      <c r="RGN1" s="170"/>
      <c r="RGO1" s="170"/>
      <c r="RHC1" s="169"/>
      <c r="RHN1" s="170"/>
      <c r="RHO1" s="170"/>
      <c r="RHP1" s="170"/>
      <c r="RHQ1" s="170"/>
      <c r="RHR1" s="170"/>
      <c r="RHS1" s="170"/>
      <c r="RHT1" s="170"/>
      <c r="RHU1" s="170"/>
      <c r="RII1" s="169"/>
      <c r="RIT1" s="170"/>
      <c r="RIU1" s="170"/>
      <c r="RIV1" s="170"/>
      <c r="RIW1" s="170"/>
      <c r="RIX1" s="170"/>
      <c r="RIY1" s="170"/>
      <c r="RIZ1" s="170"/>
      <c r="RJA1" s="170"/>
      <c r="RJO1" s="169"/>
      <c r="RJZ1" s="170"/>
      <c r="RKA1" s="170"/>
      <c r="RKB1" s="170"/>
      <c r="RKC1" s="170"/>
      <c r="RKD1" s="170"/>
      <c r="RKE1" s="170"/>
      <c r="RKF1" s="170"/>
      <c r="RKG1" s="170"/>
      <c r="RKU1" s="169"/>
      <c r="RLF1" s="170"/>
      <c r="RLG1" s="170"/>
      <c r="RLH1" s="170"/>
      <c r="RLI1" s="170"/>
      <c r="RLJ1" s="170"/>
      <c r="RLK1" s="170"/>
      <c r="RLL1" s="170"/>
      <c r="RLM1" s="170"/>
      <c r="RMA1" s="169"/>
      <c r="RML1" s="170"/>
      <c r="RMM1" s="170"/>
      <c r="RMN1" s="170"/>
      <c r="RMO1" s="170"/>
      <c r="RMP1" s="170"/>
      <c r="RMQ1" s="170"/>
      <c r="RMR1" s="170"/>
      <c r="RMS1" s="170"/>
      <c r="RNG1" s="169"/>
      <c r="RNR1" s="170"/>
      <c r="RNS1" s="170"/>
      <c r="RNT1" s="170"/>
      <c r="RNU1" s="170"/>
      <c r="RNV1" s="170"/>
      <c r="RNW1" s="170"/>
      <c r="RNX1" s="170"/>
      <c r="RNY1" s="170"/>
      <c r="ROM1" s="169"/>
      <c r="ROX1" s="170"/>
      <c r="ROY1" s="170"/>
      <c r="ROZ1" s="170"/>
      <c r="RPA1" s="170"/>
      <c r="RPB1" s="170"/>
      <c r="RPC1" s="170"/>
      <c r="RPD1" s="170"/>
      <c r="RPE1" s="170"/>
      <c r="RPS1" s="169"/>
      <c r="RQD1" s="170"/>
      <c r="RQE1" s="170"/>
      <c r="RQF1" s="170"/>
      <c r="RQG1" s="170"/>
      <c r="RQH1" s="170"/>
      <c r="RQI1" s="170"/>
      <c r="RQJ1" s="170"/>
      <c r="RQK1" s="170"/>
      <c r="RQY1" s="169"/>
      <c r="RRJ1" s="170"/>
      <c r="RRK1" s="170"/>
      <c r="RRL1" s="170"/>
      <c r="RRM1" s="170"/>
      <c r="RRN1" s="170"/>
      <c r="RRO1" s="170"/>
      <c r="RRP1" s="170"/>
      <c r="RRQ1" s="170"/>
      <c r="RSE1" s="169"/>
      <c r="RSP1" s="170"/>
      <c r="RSQ1" s="170"/>
      <c r="RSR1" s="170"/>
      <c r="RSS1" s="170"/>
      <c r="RST1" s="170"/>
      <c r="RSU1" s="170"/>
      <c r="RSV1" s="170"/>
      <c r="RSW1" s="170"/>
      <c r="RTK1" s="169"/>
      <c r="RTV1" s="170"/>
      <c r="RTW1" s="170"/>
      <c r="RTX1" s="170"/>
      <c r="RTY1" s="170"/>
      <c r="RTZ1" s="170"/>
      <c r="RUA1" s="170"/>
      <c r="RUB1" s="170"/>
      <c r="RUC1" s="170"/>
      <c r="RUQ1" s="169"/>
      <c r="RVB1" s="170"/>
      <c r="RVC1" s="170"/>
      <c r="RVD1" s="170"/>
      <c r="RVE1" s="170"/>
      <c r="RVF1" s="170"/>
      <c r="RVG1" s="170"/>
      <c r="RVH1" s="170"/>
      <c r="RVI1" s="170"/>
      <c r="RVW1" s="169"/>
      <c r="RWH1" s="170"/>
      <c r="RWI1" s="170"/>
      <c r="RWJ1" s="170"/>
      <c r="RWK1" s="170"/>
      <c r="RWL1" s="170"/>
      <c r="RWM1" s="170"/>
      <c r="RWN1" s="170"/>
      <c r="RWO1" s="170"/>
      <c r="RXC1" s="169"/>
      <c r="RXN1" s="170"/>
      <c r="RXO1" s="170"/>
      <c r="RXP1" s="170"/>
      <c r="RXQ1" s="170"/>
      <c r="RXR1" s="170"/>
      <c r="RXS1" s="170"/>
      <c r="RXT1" s="170"/>
      <c r="RXU1" s="170"/>
      <c r="RYI1" s="169"/>
      <c r="RYT1" s="170"/>
      <c r="RYU1" s="170"/>
      <c r="RYV1" s="170"/>
      <c r="RYW1" s="170"/>
      <c r="RYX1" s="170"/>
      <c r="RYY1" s="170"/>
      <c r="RYZ1" s="170"/>
      <c r="RZA1" s="170"/>
      <c r="RZO1" s="169"/>
      <c r="RZZ1" s="170"/>
      <c r="SAA1" s="170"/>
      <c r="SAB1" s="170"/>
      <c r="SAC1" s="170"/>
      <c r="SAD1" s="170"/>
      <c r="SAE1" s="170"/>
      <c r="SAF1" s="170"/>
      <c r="SAG1" s="170"/>
      <c r="SAU1" s="169"/>
      <c r="SBF1" s="170"/>
      <c r="SBG1" s="170"/>
      <c r="SBH1" s="170"/>
      <c r="SBI1" s="170"/>
      <c r="SBJ1" s="170"/>
      <c r="SBK1" s="170"/>
      <c r="SBL1" s="170"/>
      <c r="SBM1" s="170"/>
      <c r="SCA1" s="169"/>
      <c r="SCL1" s="170"/>
      <c r="SCM1" s="170"/>
      <c r="SCN1" s="170"/>
      <c r="SCO1" s="170"/>
      <c r="SCP1" s="170"/>
      <c r="SCQ1" s="170"/>
      <c r="SCR1" s="170"/>
      <c r="SCS1" s="170"/>
      <c r="SDG1" s="169"/>
      <c r="SDR1" s="170"/>
      <c r="SDS1" s="170"/>
      <c r="SDT1" s="170"/>
      <c r="SDU1" s="170"/>
      <c r="SDV1" s="170"/>
      <c r="SDW1" s="170"/>
      <c r="SDX1" s="170"/>
      <c r="SDY1" s="170"/>
      <c r="SEM1" s="169"/>
      <c r="SEX1" s="170"/>
      <c r="SEY1" s="170"/>
      <c r="SEZ1" s="170"/>
      <c r="SFA1" s="170"/>
      <c r="SFB1" s="170"/>
      <c r="SFC1" s="170"/>
      <c r="SFD1" s="170"/>
      <c r="SFE1" s="170"/>
      <c r="SFS1" s="169"/>
      <c r="SGD1" s="170"/>
      <c r="SGE1" s="170"/>
      <c r="SGF1" s="170"/>
      <c r="SGG1" s="170"/>
      <c r="SGH1" s="170"/>
      <c r="SGI1" s="170"/>
      <c r="SGJ1" s="170"/>
      <c r="SGK1" s="170"/>
      <c r="SGY1" s="169"/>
      <c r="SHJ1" s="170"/>
      <c r="SHK1" s="170"/>
      <c r="SHL1" s="170"/>
      <c r="SHM1" s="170"/>
      <c r="SHN1" s="170"/>
      <c r="SHO1" s="170"/>
      <c r="SHP1" s="170"/>
      <c r="SHQ1" s="170"/>
      <c r="SIE1" s="169"/>
      <c r="SIP1" s="170"/>
      <c r="SIQ1" s="170"/>
      <c r="SIR1" s="170"/>
      <c r="SIS1" s="170"/>
      <c r="SIT1" s="170"/>
      <c r="SIU1" s="170"/>
      <c r="SIV1" s="170"/>
      <c r="SIW1" s="170"/>
      <c r="SJK1" s="169"/>
      <c r="SJV1" s="170"/>
      <c r="SJW1" s="170"/>
      <c r="SJX1" s="170"/>
      <c r="SJY1" s="170"/>
      <c r="SJZ1" s="170"/>
      <c r="SKA1" s="170"/>
      <c r="SKB1" s="170"/>
      <c r="SKC1" s="170"/>
      <c r="SKQ1" s="169"/>
      <c r="SLB1" s="170"/>
      <c r="SLC1" s="170"/>
      <c r="SLD1" s="170"/>
      <c r="SLE1" s="170"/>
      <c r="SLF1" s="170"/>
      <c r="SLG1" s="170"/>
      <c r="SLH1" s="170"/>
      <c r="SLI1" s="170"/>
      <c r="SLW1" s="169"/>
      <c r="SMH1" s="170"/>
      <c r="SMI1" s="170"/>
      <c r="SMJ1" s="170"/>
      <c r="SMK1" s="170"/>
      <c r="SML1" s="170"/>
      <c r="SMM1" s="170"/>
      <c r="SMN1" s="170"/>
      <c r="SMO1" s="170"/>
      <c r="SNC1" s="169"/>
      <c r="SNN1" s="170"/>
      <c r="SNO1" s="170"/>
      <c r="SNP1" s="170"/>
      <c r="SNQ1" s="170"/>
      <c r="SNR1" s="170"/>
      <c r="SNS1" s="170"/>
      <c r="SNT1" s="170"/>
      <c r="SNU1" s="170"/>
      <c r="SOI1" s="169"/>
      <c r="SOT1" s="170"/>
      <c r="SOU1" s="170"/>
      <c r="SOV1" s="170"/>
      <c r="SOW1" s="170"/>
      <c r="SOX1" s="170"/>
      <c r="SOY1" s="170"/>
      <c r="SOZ1" s="170"/>
      <c r="SPA1" s="170"/>
      <c r="SPO1" s="169"/>
      <c r="SPZ1" s="170"/>
      <c r="SQA1" s="170"/>
      <c r="SQB1" s="170"/>
      <c r="SQC1" s="170"/>
      <c r="SQD1" s="170"/>
      <c r="SQE1" s="170"/>
      <c r="SQF1" s="170"/>
      <c r="SQG1" s="170"/>
      <c r="SQU1" s="169"/>
      <c r="SRF1" s="170"/>
      <c r="SRG1" s="170"/>
      <c r="SRH1" s="170"/>
      <c r="SRI1" s="170"/>
      <c r="SRJ1" s="170"/>
      <c r="SRK1" s="170"/>
      <c r="SRL1" s="170"/>
      <c r="SRM1" s="170"/>
      <c r="SSA1" s="169"/>
      <c r="SSL1" s="170"/>
      <c r="SSM1" s="170"/>
      <c r="SSN1" s="170"/>
      <c r="SSO1" s="170"/>
      <c r="SSP1" s="170"/>
      <c r="SSQ1" s="170"/>
      <c r="SSR1" s="170"/>
      <c r="SSS1" s="170"/>
      <c r="STG1" s="169"/>
      <c r="STR1" s="170"/>
      <c r="STS1" s="170"/>
      <c r="STT1" s="170"/>
      <c r="STU1" s="170"/>
      <c r="STV1" s="170"/>
      <c r="STW1" s="170"/>
      <c r="STX1" s="170"/>
      <c r="STY1" s="170"/>
      <c r="SUM1" s="169"/>
      <c r="SUX1" s="170"/>
      <c r="SUY1" s="170"/>
      <c r="SUZ1" s="170"/>
      <c r="SVA1" s="170"/>
      <c r="SVB1" s="170"/>
      <c r="SVC1" s="170"/>
      <c r="SVD1" s="170"/>
      <c r="SVE1" s="170"/>
      <c r="SVS1" s="169"/>
      <c r="SWD1" s="170"/>
      <c r="SWE1" s="170"/>
      <c r="SWF1" s="170"/>
      <c r="SWG1" s="170"/>
      <c r="SWH1" s="170"/>
      <c r="SWI1" s="170"/>
      <c r="SWJ1" s="170"/>
      <c r="SWK1" s="170"/>
      <c r="SWY1" s="169"/>
      <c r="SXJ1" s="170"/>
      <c r="SXK1" s="170"/>
      <c r="SXL1" s="170"/>
      <c r="SXM1" s="170"/>
      <c r="SXN1" s="170"/>
      <c r="SXO1" s="170"/>
      <c r="SXP1" s="170"/>
      <c r="SXQ1" s="170"/>
      <c r="SYE1" s="169"/>
      <c r="SYP1" s="170"/>
      <c r="SYQ1" s="170"/>
      <c r="SYR1" s="170"/>
      <c r="SYS1" s="170"/>
      <c r="SYT1" s="170"/>
      <c r="SYU1" s="170"/>
      <c r="SYV1" s="170"/>
      <c r="SYW1" s="170"/>
      <c r="SZK1" s="169"/>
      <c r="SZV1" s="170"/>
      <c r="SZW1" s="170"/>
      <c r="SZX1" s="170"/>
      <c r="SZY1" s="170"/>
      <c r="SZZ1" s="170"/>
      <c r="TAA1" s="170"/>
      <c r="TAB1" s="170"/>
      <c r="TAC1" s="170"/>
      <c r="TAQ1" s="169"/>
      <c r="TBB1" s="170"/>
      <c r="TBC1" s="170"/>
      <c r="TBD1" s="170"/>
      <c r="TBE1" s="170"/>
      <c r="TBF1" s="170"/>
      <c r="TBG1" s="170"/>
      <c r="TBH1" s="170"/>
      <c r="TBI1" s="170"/>
      <c r="TBW1" s="169"/>
      <c r="TCH1" s="170"/>
      <c r="TCI1" s="170"/>
      <c r="TCJ1" s="170"/>
      <c r="TCK1" s="170"/>
      <c r="TCL1" s="170"/>
      <c r="TCM1" s="170"/>
      <c r="TCN1" s="170"/>
      <c r="TCO1" s="170"/>
      <c r="TDC1" s="169"/>
      <c r="TDN1" s="170"/>
      <c r="TDO1" s="170"/>
      <c r="TDP1" s="170"/>
      <c r="TDQ1" s="170"/>
      <c r="TDR1" s="170"/>
      <c r="TDS1" s="170"/>
      <c r="TDT1" s="170"/>
      <c r="TDU1" s="170"/>
      <c r="TEI1" s="169"/>
      <c r="TET1" s="170"/>
      <c r="TEU1" s="170"/>
      <c r="TEV1" s="170"/>
      <c r="TEW1" s="170"/>
      <c r="TEX1" s="170"/>
      <c r="TEY1" s="170"/>
      <c r="TEZ1" s="170"/>
      <c r="TFA1" s="170"/>
      <c r="TFO1" s="169"/>
      <c r="TFZ1" s="170"/>
      <c r="TGA1" s="170"/>
      <c r="TGB1" s="170"/>
      <c r="TGC1" s="170"/>
      <c r="TGD1" s="170"/>
      <c r="TGE1" s="170"/>
      <c r="TGF1" s="170"/>
      <c r="TGG1" s="170"/>
      <c r="TGU1" s="169"/>
      <c r="THF1" s="170"/>
      <c r="THG1" s="170"/>
      <c r="THH1" s="170"/>
      <c r="THI1" s="170"/>
      <c r="THJ1" s="170"/>
      <c r="THK1" s="170"/>
      <c r="THL1" s="170"/>
      <c r="THM1" s="170"/>
      <c r="TIA1" s="169"/>
      <c r="TIL1" s="170"/>
      <c r="TIM1" s="170"/>
      <c r="TIN1" s="170"/>
      <c r="TIO1" s="170"/>
      <c r="TIP1" s="170"/>
      <c r="TIQ1" s="170"/>
      <c r="TIR1" s="170"/>
      <c r="TIS1" s="170"/>
      <c r="TJG1" s="169"/>
      <c r="TJR1" s="170"/>
      <c r="TJS1" s="170"/>
      <c r="TJT1" s="170"/>
      <c r="TJU1" s="170"/>
      <c r="TJV1" s="170"/>
      <c r="TJW1" s="170"/>
      <c r="TJX1" s="170"/>
      <c r="TJY1" s="170"/>
      <c r="TKM1" s="169"/>
      <c r="TKX1" s="170"/>
      <c r="TKY1" s="170"/>
      <c r="TKZ1" s="170"/>
      <c r="TLA1" s="170"/>
      <c r="TLB1" s="170"/>
      <c r="TLC1" s="170"/>
      <c r="TLD1" s="170"/>
      <c r="TLE1" s="170"/>
      <c r="TLS1" s="169"/>
      <c r="TMD1" s="170"/>
      <c r="TME1" s="170"/>
      <c r="TMF1" s="170"/>
      <c r="TMG1" s="170"/>
      <c r="TMH1" s="170"/>
      <c r="TMI1" s="170"/>
      <c r="TMJ1" s="170"/>
      <c r="TMK1" s="170"/>
      <c r="TMY1" s="169"/>
      <c r="TNJ1" s="170"/>
      <c r="TNK1" s="170"/>
      <c r="TNL1" s="170"/>
      <c r="TNM1" s="170"/>
      <c r="TNN1" s="170"/>
      <c r="TNO1" s="170"/>
      <c r="TNP1" s="170"/>
      <c r="TNQ1" s="170"/>
      <c r="TOE1" s="169"/>
      <c r="TOP1" s="170"/>
      <c r="TOQ1" s="170"/>
      <c r="TOR1" s="170"/>
      <c r="TOS1" s="170"/>
      <c r="TOT1" s="170"/>
      <c r="TOU1" s="170"/>
      <c r="TOV1" s="170"/>
      <c r="TOW1" s="170"/>
      <c r="TPK1" s="169"/>
      <c r="TPV1" s="170"/>
      <c r="TPW1" s="170"/>
      <c r="TPX1" s="170"/>
      <c r="TPY1" s="170"/>
      <c r="TPZ1" s="170"/>
      <c r="TQA1" s="170"/>
      <c r="TQB1" s="170"/>
      <c r="TQC1" s="170"/>
      <c r="TQQ1" s="169"/>
      <c r="TRB1" s="170"/>
      <c r="TRC1" s="170"/>
      <c r="TRD1" s="170"/>
      <c r="TRE1" s="170"/>
      <c r="TRF1" s="170"/>
      <c r="TRG1" s="170"/>
      <c r="TRH1" s="170"/>
      <c r="TRI1" s="170"/>
      <c r="TRW1" s="169"/>
      <c r="TSH1" s="170"/>
      <c r="TSI1" s="170"/>
      <c r="TSJ1" s="170"/>
      <c r="TSK1" s="170"/>
      <c r="TSL1" s="170"/>
      <c r="TSM1" s="170"/>
      <c r="TSN1" s="170"/>
      <c r="TSO1" s="170"/>
      <c r="TTC1" s="169"/>
      <c r="TTN1" s="170"/>
      <c r="TTO1" s="170"/>
      <c r="TTP1" s="170"/>
      <c r="TTQ1" s="170"/>
      <c r="TTR1" s="170"/>
      <c r="TTS1" s="170"/>
      <c r="TTT1" s="170"/>
      <c r="TTU1" s="170"/>
      <c r="TUI1" s="169"/>
      <c r="TUT1" s="170"/>
      <c r="TUU1" s="170"/>
      <c r="TUV1" s="170"/>
      <c r="TUW1" s="170"/>
      <c r="TUX1" s="170"/>
      <c r="TUY1" s="170"/>
      <c r="TUZ1" s="170"/>
      <c r="TVA1" s="170"/>
      <c r="TVO1" s="169"/>
      <c r="TVZ1" s="170"/>
      <c r="TWA1" s="170"/>
      <c r="TWB1" s="170"/>
      <c r="TWC1" s="170"/>
      <c r="TWD1" s="170"/>
      <c r="TWE1" s="170"/>
      <c r="TWF1" s="170"/>
      <c r="TWG1" s="170"/>
      <c r="TWU1" s="169"/>
      <c r="TXF1" s="170"/>
      <c r="TXG1" s="170"/>
      <c r="TXH1" s="170"/>
      <c r="TXI1" s="170"/>
      <c r="TXJ1" s="170"/>
      <c r="TXK1" s="170"/>
      <c r="TXL1" s="170"/>
      <c r="TXM1" s="170"/>
      <c r="TYA1" s="169"/>
      <c r="TYL1" s="170"/>
      <c r="TYM1" s="170"/>
      <c r="TYN1" s="170"/>
      <c r="TYO1" s="170"/>
      <c r="TYP1" s="170"/>
      <c r="TYQ1" s="170"/>
      <c r="TYR1" s="170"/>
      <c r="TYS1" s="170"/>
      <c r="TZG1" s="169"/>
      <c r="TZR1" s="170"/>
      <c r="TZS1" s="170"/>
      <c r="TZT1" s="170"/>
      <c r="TZU1" s="170"/>
      <c r="TZV1" s="170"/>
      <c r="TZW1" s="170"/>
      <c r="TZX1" s="170"/>
      <c r="TZY1" s="170"/>
      <c r="UAM1" s="169"/>
      <c r="UAX1" s="170"/>
      <c r="UAY1" s="170"/>
      <c r="UAZ1" s="170"/>
      <c r="UBA1" s="170"/>
      <c r="UBB1" s="170"/>
      <c r="UBC1" s="170"/>
      <c r="UBD1" s="170"/>
      <c r="UBE1" s="170"/>
      <c r="UBS1" s="169"/>
      <c r="UCD1" s="170"/>
      <c r="UCE1" s="170"/>
      <c r="UCF1" s="170"/>
      <c r="UCG1" s="170"/>
      <c r="UCH1" s="170"/>
      <c r="UCI1" s="170"/>
      <c r="UCJ1" s="170"/>
      <c r="UCK1" s="170"/>
      <c r="UCY1" s="169"/>
      <c r="UDJ1" s="170"/>
      <c r="UDK1" s="170"/>
      <c r="UDL1" s="170"/>
      <c r="UDM1" s="170"/>
      <c r="UDN1" s="170"/>
      <c r="UDO1" s="170"/>
      <c r="UDP1" s="170"/>
      <c r="UDQ1" s="170"/>
      <c r="UEE1" s="169"/>
      <c r="UEP1" s="170"/>
      <c r="UEQ1" s="170"/>
      <c r="UER1" s="170"/>
      <c r="UES1" s="170"/>
      <c r="UET1" s="170"/>
      <c r="UEU1" s="170"/>
      <c r="UEV1" s="170"/>
      <c r="UEW1" s="170"/>
      <c r="UFK1" s="169"/>
      <c r="UFV1" s="170"/>
      <c r="UFW1" s="170"/>
      <c r="UFX1" s="170"/>
      <c r="UFY1" s="170"/>
      <c r="UFZ1" s="170"/>
      <c r="UGA1" s="170"/>
      <c r="UGB1" s="170"/>
      <c r="UGC1" s="170"/>
      <c r="UGQ1" s="169"/>
      <c r="UHB1" s="170"/>
      <c r="UHC1" s="170"/>
      <c r="UHD1" s="170"/>
      <c r="UHE1" s="170"/>
      <c r="UHF1" s="170"/>
      <c r="UHG1" s="170"/>
      <c r="UHH1" s="170"/>
      <c r="UHI1" s="170"/>
      <c r="UHW1" s="169"/>
      <c r="UIH1" s="170"/>
      <c r="UII1" s="170"/>
      <c r="UIJ1" s="170"/>
      <c r="UIK1" s="170"/>
      <c r="UIL1" s="170"/>
      <c r="UIM1" s="170"/>
      <c r="UIN1" s="170"/>
      <c r="UIO1" s="170"/>
      <c r="UJC1" s="169"/>
      <c r="UJN1" s="170"/>
      <c r="UJO1" s="170"/>
      <c r="UJP1" s="170"/>
      <c r="UJQ1" s="170"/>
      <c r="UJR1" s="170"/>
      <c r="UJS1" s="170"/>
      <c r="UJT1" s="170"/>
      <c r="UJU1" s="170"/>
      <c r="UKI1" s="169"/>
      <c r="UKT1" s="170"/>
      <c r="UKU1" s="170"/>
      <c r="UKV1" s="170"/>
      <c r="UKW1" s="170"/>
      <c r="UKX1" s="170"/>
      <c r="UKY1" s="170"/>
      <c r="UKZ1" s="170"/>
      <c r="ULA1" s="170"/>
      <c r="ULO1" s="169"/>
      <c r="ULZ1" s="170"/>
      <c r="UMA1" s="170"/>
      <c r="UMB1" s="170"/>
      <c r="UMC1" s="170"/>
      <c r="UMD1" s="170"/>
      <c r="UME1" s="170"/>
      <c r="UMF1" s="170"/>
      <c r="UMG1" s="170"/>
      <c r="UMU1" s="169"/>
      <c r="UNF1" s="170"/>
      <c r="UNG1" s="170"/>
      <c r="UNH1" s="170"/>
      <c r="UNI1" s="170"/>
      <c r="UNJ1" s="170"/>
      <c r="UNK1" s="170"/>
      <c r="UNL1" s="170"/>
      <c r="UNM1" s="170"/>
      <c r="UOA1" s="169"/>
      <c r="UOL1" s="170"/>
      <c r="UOM1" s="170"/>
      <c r="UON1" s="170"/>
      <c r="UOO1" s="170"/>
      <c r="UOP1" s="170"/>
      <c r="UOQ1" s="170"/>
      <c r="UOR1" s="170"/>
      <c r="UOS1" s="170"/>
      <c r="UPG1" s="169"/>
      <c r="UPR1" s="170"/>
      <c r="UPS1" s="170"/>
      <c r="UPT1" s="170"/>
      <c r="UPU1" s="170"/>
      <c r="UPV1" s="170"/>
      <c r="UPW1" s="170"/>
      <c r="UPX1" s="170"/>
      <c r="UPY1" s="170"/>
      <c r="UQM1" s="169"/>
      <c r="UQX1" s="170"/>
      <c r="UQY1" s="170"/>
      <c r="UQZ1" s="170"/>
      <c r="URA1" s="170"/>
      <c r="URB1" s="170"/>
      <c r="URC1" s="170"/>
      <c r="URD1" s="170"/>
      <c r="URE1" s="170"/>
      <c r="URS1" s="169"/>
      <c r="USD1" s="170"/>
      <c r="USE1" s="170"/>
      <c r="USF1" s="170"/>
      <c r="USG1" s="170"/>
      <c r="USH1" s="170"/>
      <c r="USI1" s="170"/>
      <c r="USJ1" s="170"/>
      <c r="USK1" s="170"/>
      <c r="USY1" s="169"/>
      <c r="UTJ1" s="170"/>
      <c r="UTK1" s="170"/>
      <c r="UTL1" s="170"/>
      <c r="UTM1" s="170"/>
      <c r="UTN1" s="170"/>
      <c r="UTO1" s="170"/>
      <c r="UTP1" s="170"/>
      <c r="UTQ1" s="170"/>
      <c r="UUE1" s="169"/>
      <c r="UUP1" s="170"/>
      <c r="UUQ1" s="170"/>
      <c r="UUR1" s="170"/>
      <c r="UUS1" s="170"/>
      <c r="UUT1" s="170"/>
      <c r="UUU1" s="170"/>
      <c r="UUV1" s="170"/>
      <c r="UUW1" s="170"/>
      <c r="UVK1" s="169"/>
      <c r="UVV1" s="170"/>
      <c r="UVW1" s="170"/>
      <c r="UVX1" s="170"/>
      <c r="UVY1" s="170"/>
      <c r="UVZ1" s="170"/>
      <c r="UWA1" s="170"/>
      <c r="UWB1" s="170"/>
      <c r="UWC1" s="170"/>
      <c r="UWQ1" s="169"/>
      <c r="UXB1" s="170"/>
      <c r="UXC1" s="170"/>
      <c r="UXD1" s="170"/>
      <c r="UXE1" s="170"/>
      <c r="UXF1" s="170"/>
      <c r="UXG1" s="170"/>
      <c r="UXH1" s="170"/>
      <c r="UXI1" s="170"/>
      <c r="UXW1" s="169"/>
      <c r="UYH1" s="170"/>
      <c r="UYI1" s="170"/>
      <c r="UYJ1" s="170"/>
      <c r="UYK1" s="170"/>
      <c r="UYL1" s="170"/>
      <c r="UYM1" s="170"/>
      <c r="UYN1" s="170"/>
      <c r="UYO1" s="170"/>
      <c r="UZC1" s="169"/>
      <c r="UZN1" s="170"/>
      <c r="UZO1" s="170"/>
      <c r="UZP1" s="170"/>
      <c r="UZQ1" s="170"/>
      <c r="UZR1" s="170"/>
      <c r="UZS1" s="170"/>
      <c r="UZT1" s="170"/>
      <c r="UZU1" s="170"/>
      <c r="VAI1" s="169"/>
      <c r="VAT1" s="170"/>
      <c r="VAU1" s="170"/>
      <c r="VAV1" s="170"/>
      <c r="VAW1" s="170"/>
      <c r="VAX1" s="170"/>
      <c r="VAY1" s="170"/>
      <c r="VAZ1" s="170"/>
      <c r="VBA1" s="170"/>
      <c r="VBO1" s="169"/>
      <c r="VBZ1" s="170"/>
      <c r="VCA1" s="170"/>
      <c r="VCB1" s="170"/>
      <c r="VCC1" s="170"/>
      <c r="VCD1" s="170"/>
      <c r="VCE1" s="170"/>
      <c r="VCF1" s="170"/>
      <c r="VCG1" s="170"/>
      <c r="VCU1" s="169"/>
      <c r="VDF1" s="170"/>
      <c r="VDG1" s="170"/>
      <c r="VDH1" s="170"/>
      <c r="VDI1" s="170"/>
      <c r="VDJ1" s="170"/>
      <c r="VDK1" s="170"/>
      <c r="VDL1" s="170"/>
      <c r="VDM1" s="170"/>
      <c r="VEA1" s="169"/>
      <c r="VEL1" s="170"/>
      <c r="VEM1" s="170"/>
      <c r="VEN1" s="170"/>
      <c r="VEO1" s="170"/>
      <c r="VEP1" s="170"/>
      <c r="VEQ1" s="170"/>
      <c r="VER1" s="170"/>
      <c r="VES1" s="170"/>
      <c r="VFG1" s="169"/>
      <c r="VFR1" s="170"/>
      <c r="VFS1" s="170"/>
      <c r="VFT1" s="170"/>
      <c r="VFU1" s="170"/>
      <c r="VFV1" s="170"/>
      <c r="VFW1" s="170"/>
      <c r="VFX1" s="170"/>
      <c r="VFY1" s="170"/>
      <c r="VGM1" s="169"/>
      <c r="VGX1" s="170"/>
      <c r="VGY1" s="170"/>
      <c r="VGZ1" s="170"/>
      <c r="VHA1" s="170"/>
      <c r="VHB1" s="170"/>
      <c r="VHC1" s="170"/>
      <c r="VHD1" s="170"/>
      <c r="VHE1" s="170"/>
      <c r="VHS1" s="169"/>
      <c r="VID1" s="170"/>
      <c r="VIE1" s="170"/>
      <c r="VIF1" s="170"/>
      <c r="VIG1" s="170"/>
      <c r="VIH1" s="170"/>
      <c r="VII1" s="170"/>
      <c r="VIJ1" s="170"/>
      <c r="VIK1" s="170"/>
      <c r="VIY1" s="169"/>
      <c r="VJJ1" s="170"/>
      <c r="VJK1" s="170"/>
      <c r="VJL1" s="170"/>
      <c r="VJM1" s="170"/>
      <c r="VJN1" s="170"/>
      <c r="VJO1" s="170"/>
      <c r="VJP1" s="170"/>
      <c r="VJQ1" s="170"/>
      <c r="VKE1" s="169"/>
      <c r="VKP1" s="170"/>
      <c r="VKQ1" s="170"/>
      <c r="VKR1" s="170"/>
      <c r="VKS1" s="170"/>
      <c r="VKT1" s="170"/>
      <c r="VKU1" s="170"/>
      <c r="VKV1" s="170"/>
      <c r="VKW1" s="170"/>
      <c r="VLK1" s="169"/>
      <c r="VLV1" s="170"/>
      <c r="VLW1" s="170"/>
      <c r="VLX1" s="170"/>
      <c r="VLY1" s="170"/>
      <c r="VLZ1" s="170"/>
      <c r="VMA1" s="170"/>
      <c r="VMB1" s="170"/>
      <c r="VMC1" s="170"/>
      <c r="VMQ1" s="169"/>
      <c r="VNB1" s="170"/>
      <c r="VNC1" s="170"/>
      <c r="VND1" s="170"/>
      <c r="VNE1" s="170"/>
      <c r="VNF1" s="170"/>
      <c r="VNG1" s="170"/>
      <c r="VNH1" s="170"/>
      <c r="VNI1" s="170"/>
      <c r="VNW1" s="169"/>
      <c r="VOH1" s="170"/>
      <c r="VOI1" s="170"/>
      <c r="VOJ1" s="170"/>
      <c r="VOK1" s="170"/>
      <c r="VOL1" s="170"/>
      <c r="VOM1" s="170"/>
      <c r="VON1" s="170"/>
      <c r="VOO1" s="170"/>
      <c r="VPC1" s="169"/>
      <c r="VPN1" s="170"/>
      <c r="VPO1" s="170"/>
      <c r="VPP1" s="170"/>
      <c r="VPQ1" s="170"/>
      <c r="VPR1" s="170"/>
      <c r="VPS1" s="170"/>
      <c r="VPT1" s="170"/>
      <c r="VPU1" s="170"/>
      <c r="VQI1" s="169"/>
      <c r="VQT1" s="170"/>
      <c r="VQU1" s="170"/>
      <c r="VQV1" s="170"/>
      <c r="VQW1" s="170"/>
      <c r="VQX1" s="170"/>
      <c r="VQY1" s="170"/>
      <c r="VQZ1" s="170"/>
      <c r="VRA1" s="170"/>
      <c r="VRO1" s="169"/>
      <c r="VRZ1" s="170"/>
      <c r="VSA1" s="170"/>
      <c r="VSB1" s="170"/>
      <c r="VSC1" s="170"/>
      <c r="VSD1" s="170"/>
      <c r="VSE1" s="170"/>
      <c r="VSF1" s="170"/>
      <c r="VSG1" s="170"/>
      <c r="VSU1" s="169"/>
      <c r="VTF1" s="170"/>
      <c r="VTG1" s="170"/>
      <c r="VTH1" s="170"/>
      <c r="VTI1" s="170"/>
      <c r="VTJ1" s="170"/>
      <c r="VTK1" s="170"/>
      <c r="VTL1" s="170"/>
      <c r="VTM1" s="170"/>
      <c r="VUA1" s="169"/>
      <c r="VUL1" s="170"/>
      <c r="VUM1" s="170"/>
      <c r="VUN1" s="170"/>
      <c r="VUO1" s="170"/>
      <c r="VUP1" s="170"/>
      <c r="VUQ1" s="170"/>
      <c r="VUR1" s="170"/>
      <c r="VUS1" s="170"/>
      <c r="VVG1" s="169"/>
      <c r="VVR1" s="170"/>
      <c r="VVS1" s="170"/>
      <c r="VVT1" s="170"/>
      <c r="VVU1" s="170"/>
      <c r="VVV1" s="170"/>
      <c r="VVW1" s="170"/>
      <c r="VVX1" s="170"/>
      <c r="VVY1" s="170"/>
      <c r="VWM1" s="169"/>
      <c r="VWX1" s="170"/>
      <c r="VWY1" s="170"/>
      <c r="VWZ1" s="170"/>
      <c r="VXA1" s="170"/>
      <c r="VXB1" s="170"/>
      <c r="VXC1" s="170"/>
      <c r="VXD1" s="170"/>
      <c r="VXE1" s="170"/>
      <c r="VXS1" s="169"/>
      <c r="VYD1" s="170"/>
      <c r="VYE1" s="170"/>
      <c r="VYF1" s="170"/>
      <c r="VYG1" s="170"/>
      <c r="VYH1" s="170"/>
      <c r="VYI1" s="170"/>
      <c r="VYJ1" s="170"/>
      <c r="VYK1" s="170"/>
      <c r="VYY1" s="169"/>
      <c r="VZJ1" s="170"/>
      <c r="VZK1" s="170"/>
      <c r="VZL1" s="170"/>
      <c r="VZM1" s="170"/>
      <c r="VZN1" s="170"/>
      <c r="VZO1" s="170"/>
      <c r="VZP1" s="170"/>
      <c r="VZQ1" s="170"/>
      <c r="WAE1" s="169"/>
      <c r="WAP1" s="170"/>
      <c r="WAQ1" s="170"/>
      <c r="WAR1" s="170"/>
      <c r="WAS1" s="170"/>
      <c r="WAT1" s="170"/>
      <c r="WAU1" s="170"/>
      <c r="WAV1" s="170"/>
      <c r="WAW1" s="170"/>
      <c r="WBK1" s="169"/>
      <c r="WBV1" s="170"/>
      <c r="WBW1" s="170"/>
      <c r="WBX1" s="170"/>
      <c r="WBY1" s="170"/>
      <c r="WBZ1" s="170"/>
      <c r="WCA1" s="170"/>
      <c r="WCB1" s="170"/>
      <c r="WCC1" s="170"/>
      <c r="WCQ1" s="169"/>
      <c r="WDB1" s="170"/>
      <c r="WDC1" s="170"/>
      <c r="WDD1" s="170"/>
      <c r="WDE1" s="170"/>
      <c r="WDF1" s="170"/>
      <c r="WDG1" s="170"/>
      <c r="WDH1" s="170"/>
      <c r="WDI1" s="170"/>
      <c r="WDW1" s="169"/>
      <c r="WEH1" s="170"/>
      <c r="WEI1" s="170"/>
      <c r="WEJ1" s="170"/>
      <c r="WEK1" s="170"/>
      <c r="WEL1" s="170"/>
      <c r="WEM1" s="170"/>
      <c r="WEN1" s="170"/>
      <c r="WEO1" s="170"/>
      <c r="WFC1" s="169"/>
      <c r="WFN1" s="170"/>
      <c r="WFO1" s="170"/>
      <c r="WFP1" s="170"/>
      <c r="WFQ1" s="170"/>
      <c r="WFR1" s="170"/>
      <c r="WFS1" s="170"/>
      <c r="WFT1" s="170"/>
      <c r="WFU1" s="170"/>
      <c r="WGI1" s="169"/>
      <c r="WGT1" s="170"/>
      <c r="WGU1" s="170"/>
      <c r="WGV1" s="170"/>
      <c r="WGW1" s="170"/>
      <c r="WGX1" s="170"/>
      <c r="WGY1" s="170"/>
      <c r="WGZ1" s="170"/>
      <c r="WHA1" s="170"/>
      <c r="WHO1" s="169"/>
      <c r="WHZ1" s="170"/>
      <c r="WIA1" s="170"/>
      <c r="WIB1" s="170"/>
      <c r="WIC1" s="170"/>
      <c r="WID1" s="170"/>
      <c r="WIE1" s="170"/>
      <c r="WIF1" s="170"/>
      <c r="WIG1" s="170"/>
      <c r="WIU1" s="169"/>
      <c r="WJF1" s="170"/>
      <c r="WJG1" s="170"/>
      <c r="WJH1" s="170"/>
      <c r="WJI1" s="170"/>
      <c r="WJJ1" s="170"/>
      <c r="WJK1" s="170"/>
      <c r="WJL1" s="170"/>
      <c r="WJM1" s="170"/>
      <c r="WKA1" s="169"/>
      <c r="WKL1" s="170"/>
      <c r="WKM1" s="170"/>
      <c r="WKN1" s="170"/>
      <c r="WKO1" s="170"/>
      <c r="WKP1" s="170"/>
      <c r="WKQ1" s="170"/>
      <c r="WKR1" s="170"/>
      <c r="WKS1" s="170"/>
      <c r="WLG1" s="169"/>
      <c r="WLR1" s="170"/>
      <c r="WLS1" s="170"/>
      <c r="WLT1" s="170"/>
      <c r="WLU1" s="170"/>
      <c r="WLV1" s="170"/>
      <c r="WLW1" s="170"/>
      <c r="WLX1" s="170"/>
      <c r="WLY1" s="170"/>
      <c r="WMM1" s="169"/>
      <c r="WMX1" s="170"/>
      <c r="WMY1" s="170"/>
      <c r="WMZ1" s="170"/>
      <c r="WNA1" s="170"/>
      <c r="WNB1" s="170"/>
      <c r="WNC1" s="170"/>
      <c r="WND1" s="170"/>
      <c r="WNE1" s="170"/>
      <c r="WNS1" s="169"/>
      <c r="WOD1" s="170"/>
      <c r="WOE1" s="170"/>
      <c r="WOF1" s="170"/>
      <c r="WOG1" s="170"/>
      <c r="WOH1" s="170"/>
      <c r="WOI1" s="170"/>
      <c r="WOJ1" s="170"/>
      <c r="WOK1" s="170"/>
      <c r="WOY1" s="169"/>
      <c r="WPJ1" s="170"/>
      <c r="WPK1" s="170"/>
      <c r="WPL1" s="170"/>
      <c r="WPM1" s="170"/>
      <c r="WPN1" s="170"/>
      <c r="WPO1" s="170"/>
      <c r="WPP1" s="170"/>
      <c r="WPQ1" s="170"/>
      <c r="WQE1" s="169"/>
      <c r="WQP1" s="170"/>
      <c r="WQQ1" s="170"/>
      <c r="WQR1" s="170"/>
      <c r="WQS1" s="170"/>
      <c r="WQT1" s="170"/>
      <c r="WQU1" s="170"/>
      <c r="WQV1" s="170"/>
      <c r="WQW1" s="170"/>
      <c r="WRK1" s="169"/>
      <c r="WRV1" s="170"/>
      <c r="WRW1" s="170"/>
      <c r="WRX1" s="170"/>
      <c r="WRY1" s="170"/>
      <c r="WRZ1" s="170"/>
      <c r="WSA1" s="170"/>
      <c r="WSB1" s="170"/>
      <c r="WSC1" s="170"/>
      <c r="WSQ1" s="169"/>
      <c r="WTB1" s="170"/>
      <c r="WTC1" s="170"/>
      <c r="WTD1" s="170"/>
      <c r="WTE1" s="170"/>
      <c r="WTF1" s="170"/>
      <c r="WTG1" s="170"/>
      <c r="WTH1" s="170"/>
      <c r="WTI1" s="170"/>
      <c r="WTW1" s="169"/>
      <c r="WUH1" s="170"/>
      <c r="WUI1" s="170"/>
      <c r="WUJ1" s="170"/>
      <c r="WUK1" s="170"/>
      <c r="WUL1" s="170"/>
      <c r="WUM1" s="170"/>
      <c r="WUN1" s="170"/>
      <c r="WUO1" s="170"/>
      <c r="WVC1" s="169"/>
      <c r="WVN1" s="170"/>
      <c r="WVO1" s="170"/>
      <c r="WVP1" s="170"/>
      <c r="WVQ1" s="170"/>
      <c r="WVR1" s="170"/>
      <c r="WVS1" s="170"/>
      <c r="WVT1" s="170"/>
      <c r="WVU1" s="170"/>
      <c r="WWI1" s="169"/>
      <c r="WWT1" s="170"/>
      <c r="WWU1" s="170"/>
      <c r="WWV1" s="170"/>
      <c r="WWW1" s="170"/>
      <c r="WWX1" s="170"/>
      <c r="WWY1" s="170"/>
      <c r="WWZ1" s="170"/>
      <c r="WXA1" s="170"/>
      <c r="WXO1" s="169"/>
      <c r="WXZ1" s="170"/>
      <c r="WYA1" s="170"/>
      <c r="WYB1" s="170"/>
      <c r="WYC1" s="170"/>
      <c r="WYD1" s="170"/>
      <c r="WYE1" s="170"/>
      <c r="WYF1" s="170"/>
      <c r="WYG1" s="170"/>
      <c r="WYU1" s="169"/>
      <c r="WZF1" s="170"/>
      <c r="WZG1" s="170"/>
      <c r="WZH1" s="170"/>
      <c r="WZI1" s="170"/>
      <c r="WZJ1" s="170"/>
      <c r="WZK1" s="170"/>
      <c r="WZL1" s="170"/>
      <c r="WZM1" s="170"/>
      <c r="XAA1" s="169"/>
      <c r="XAL1" s="170"/>
      <c r="XAM1" s="170"/>
      <c r="XAN1" s="170"/>
      <c r="XAO1" s="170"/>
      <c r="XAP1" s="170"/>
      <c r="XAQ1" s="170"/>
      <c r="XAR1" s="170"/>
      <c r="XAS1" s="170"/>
      <c r="XBG1" s="169"/>
      <c r="XBR1" s="170"/>
      <c r="XBS1" s="170"/>
      <c r="XBT1" s="170"/>
      <c r="XBU1" s="170"/>
      <c r="XBV1" s="170"/>
      <c r="XBW1" s="170"/>
      <c r="XBX1" s="170"/>
      <c r="XBY1" s="170"/>
      <c r="XCM1" s="169"/>
      <c r="XCX1" s="170"/>
      <c r="XCY1" s="170"/>
      <c r="XCZ1" s="170"/>
      <c r="XDA1" s="170"/>
      <c r="XDB1" s="170"/>
      <c r="XDC1" s="170"/>
      <c r="XDD1" s="170"/>
      <c r="XDE1" s="170"/>
      <c r="XDS1" s="169"/>
      <c r="XED1" s="170"/>
      <c r="XEE1" s="170"/>
      <c r="XEF1" s="170"/>
      <c r="XEG1" s="170"/>
      <c r="XEH1" s="170"/>
      <c r="XEI1" s="170"/>
      <c r="XEJ1" s="170"/>
      <c r="XEK1" s="170"/>
      <c r="XEY1" s="169"/>
    </row>
    <row r="2" spans="1:1019 1030:2043 2054:3067 3078:4091 4102:5115 5126:6139 6150:7163 7174:8187 8198:9211 9222:10235 10246:11259 11270:12283 12294:13307 13318:14331 14342:15355 15366:16379" s="46" customFormat="1" ht="52.9" customHeight="1" thickBot="1" x14ac:dyDescent="0.3">
      <c r="A2" s="462" t="s">
        <v>0</v>
      </c>
      <c r="B2" s="463"/>
      <c r="C2" s="463"/>
      <c r="D2" s="463"/>
      <c r="E2" s="464"/>
      <c r="F2" s="462" t="s">
        <v>1</v>
      </c>
      <c r="G2" s="463"/>
      <c r="H2" s="464"/>
      <c r="I2" s="166"/>
      <c r="J2" s="462" t="s">
        <v>2</v>
      </c>
      <c r="K2" s="463"/>
      <c r="L2" s="464"/>
      <c r="M2" s="462" t="s">
        <v>506</v>
      </c>
      <c r="N2" s="463"/>
      <c r="O2" s="463"/>
      <c r="P2" s="464"/>
      <c r="Q2" s="246" t="s">
        <v>321</v>
      </c>
      <c r="R2" s="246" t="s">
        <v>273</v>
      </c>
      <c r="S2" s="247" t="s">
        <v>507</v>
      </c>
      <c r="T2" s="167" t="s">
        <v>321</v>
      </c>
      <c r="U2" s="167" t="s">
        <v>273</v>
      </c>
      <c r="V2" s="313" t="s">
        <v>507</v>
      </c>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row>
    <row r="3" spans="1:1019 1030:2043 2054:3067 3078:4091 4102:5115 5126:6139 6150:7163 7174:8187 8198:9211 9222:10235 10246:11259 11270:12283 12294:13307 13318:14331 14342:15355 15366:16379" s="52" customFormat="1" ht="111" thickBot="1" x14ac:dyDescent="0.3">
      <c r="A3" s="47" t="s">
        <v>508</v>
      </c>
      <c r="B3" s="48" t="s">
        <v>569</v>
      </c>
      <c r="C3" s="49" t="s">
        <v>509</v>
      </c>
      <c r="D3" s="49" t="s">
        <v>510</v>
      </c>
      <c r="E3" s="49" t="s">
        <v>537</v>
      </c>
      <c r="F3" s="49" t="s">
        <v>538</v>
      </c>
      <c r="G3" s="50" t="s">
        <v>539</v>
      </c>
      <c r="H3" s="50" t="s">
        <v>540</v>
      </c>
      <c r="I3" s="49" t="s">
        <v>22</v>
      </c>
      <c r="J3" s="49" t="s">
        <v>541</v>
      </c>
      <c r="K3" s="49" t="s">
        <v>27</v>
      </c>
      <c r="L3" s="49" t="s">
        <v>28</v>
      </c>
      <c r="M3" s="49" t="s">
        <v>542</v>
      </c>
      <c r="N3" s="49" t="s">
        <v>543</v>
      </c>
      <c r="O3" s="49" t="s">
        <v>544</v>
      </c>
      <c r="P3" s="49" t="s">
        <v>545</v>
      </c>
      <c r="Q3" s="185" t="s">
        <v>699</v>
      </c>
      <c r="R3" s="185" t="s">
        <v>275</v>
      </c>
      <c r="S3" s="186" t="s">
        <v>546</v>
      </c>
      <c r="T3" s="346" t="s">
        <v>803</v>
      </c>
      <c r="U3" s="51" t="s">
        <v>275</v>
      </c>
      <c r="V3" s="314" t="s">
        <v>546</v>
      </c>
    </row>
    <row r="4" spans="1:1019 1030:2043 2054:3067 3078:4091 4102:5115 5126:6139 6150:7163 7174:8187 8198:9211 9222:10235 10246:11259 11270:12283 12294:13307 13318:14331 14342:15355 15366:16379" s="57" customFormat="1" ht="142.15" customHeight="1" thickBot="1" x14ac:dyDescent="0.3">
      <c r="A4" s="424" t="s">
        <v>462</v>
      </c>
      <c r="B4" s="455">
        <v>1</v>
      </c>
      <c r="C4" s="427" t="s">
        <v>635</v>
      </c>
      <c r="D4" s="381" t="s">
        <v>512</v>
      </c>
      <c r="E4" s="381" t="s">
        <v>511</v>
      </c>
      <c r="F4" s="447" t="s">
        <v>441</v>
      </c>
      <c r="G4" s="447" t="s">
        <v>442</v>
      </c>
      <c r="H4" s="447">
        <v>30</v>
      </c>
      <c r="I4" s="447" t="s">
        <v>443</v>
      </c>
      <c r="J4" s="297" t="s">
        <v>76</v>
      </c>
      <c r="K4" s="450" t="s">
        <v>443</v>
      </c>
      <c r="L4" s="447" t="s">
        <v>44</v>
      </c>
      <c r="M4" s="54" t="s">
        <v>556</v>
      </c>
      <c r="N4" s="297" t="s">
        <v>418</v>
      </c>
      <c r="O4" s="298" t="s">
        <v>87</v>
      </c>
      <c r="P4" s="297" t="s">
        <v>416</v>
      </c>
      <c r="Q4" s="187">
        <v>1</v>
      </c>
      <c r="R4" s="188" t="s">
        <v>1007</v>
      </c>
      <c r="S4" s="189" t="s">
        <v>700</v>
      </c>
      <c r="T4" s="347">
        <v>1</v>
      </c>
      <c r="U4" s="297" t="s">
        <v>1008</v>
      </c>
      <c r="V4" s="297" t="s">
        <v>1009</v>
      </c>
    </row>
    <row r="5" spans="1:1019 1030:2043 2054:3067 3078:4091 4102:5115 5126:6139 6150:7163 7174:8187 8198:9211 9222:10235 10246:11259 11270:12283 12294:13307 13318:14331 14342:15355 15366:16379" s="57" customFormat="1" ht="102.6" customHeight="1" thickBot="1" x14ac:dyDescent="0.3">
      <c r="A5" s="425"/>
      <c r="B5" s="455"/>
      <c r="C5" s="435"/>
      <c r="D5" s="410"/>
      <c r="E5" s="410"/>
      <c r="F5" s="448"/>
      <c r="G5" s="448"/>
      <c r="H5" s="448"/>
      <c r="I5" s="448"/>
      <c r="J5" s="58" t="s">
        <v>454</v>
      </c>
      <c r="K5" s="451"/>
      <c r="L5" s="448"/>
      <c r="M5" s="59" t="s">
        <v>518</v>
      </c>
      <c r="N5" s="58" t="s">
        <v>515</v>
      </c>
      <c r="O5" s="298" t="s">
        <v>87</v>
      </c>
      <c r="P5" s="58" t="s">
        <v>517</v>
      </c>
      <c r="Q5" s="190">
        <v>1</v>
      </c>
      <c r="R5" s="191" t="s">
        <v>802</v>
      </c>
      <c r="S5" s="192" t="s">
        <v>701</v>
      </c>
      <c r="T5" s="347">
        <v>1</v>
      </c>
      <c r="U5" s="58" t="s">
        <v>853</v>
      </c>
      <c r="V5" s="297" t="s">
        <v>1065</v>
      </c>
    </row>
    <row r="6" spans="1:1019 1030:2043 2054:3067 3078:4091 4102:5115 5126:6139 6150:7163 7174:8187 8198:9211 9222:10235 10246:11259 11270:12283 12294:13307 13318:14331 14342:15355 15366:16379" s="57" customFormat="1" ht="120.75" thickBot="1" x14ac:dyDescent="0.3">
      <c r="A6" s="425"/>
      <c r="B6" s="455"/>
      <c r="C6" s="428"/>
      <c r="D6" s="382"/>
      <c r="E6" s="382"/>
      <c r="F6" s="449"/>
      <c r="G6" s="449"/>
      <c r="H6" s="449"/>
      <c r="I6" s="449"/>
      <c r="J6" s="61" t="s">
        <v>514</v>
      </c>
      <c r="K6" s="452"/>
      <c r="L6" s="449"/>
      <c r="M6" s="62" t="s">
        <v>513</v>
      </c>
      <c r="N6" s="61" t="s">
        <v>516</v>
      </c>
      <c r="O6" s="298" t="s">
        <v>87</v>
      </c>
      <c r="P6" s="61" t="s">
        <v>547</v>
      </c>
      <c r="Q6" s="201">
        <v>1</v>
      </c>
      <c r="R6" s="194" t="s">
        <v>789</v>
      </c>
      <c r="S6" s="294" t="s">
        <v>656</v>
      </c>
      <c r="T6" s="347">
        <v>1</v>
      </c>
      <c r="U6" s="61" t="s">
        <v>789</v>
      </c>
      <c r="V6" s="297" t="s">
        <v>1010</v>
      </c>
    </row>
    <row r="7" spans="1:1019 1030:2043 2054:3067 3078:4091 4102:5115 5126:6139 6150:7163 7174:8187 8198:9211 9222:10235 10246:11259 11270:12283 12294:13307 13318:14331 14342:15355 15366:16379" s="57" customFormat="1" ht="210.75" thickBot="1" x14ac:dyDescent="0.3">
      <c r="A7" s="425"/>
      <c r="B7" s="455">
        <v>2</v>
      </c>
      <c r="C7" s="427" t="s">
        <v>519</v>
      </c>
      <c r="D7" s="381" t="s">
        <v>78</v>
      </c>
      <c r="E7" s="381" t="s">
        <v>548</v>
      </c>
      <c r="F7" s="417" t="s">
        <v>444</v>
      </c>
      <c r="G7" s="417" t="s">
        <v>445</v>
      </c>
      <c r="H7" s="417">
        <v>40</v>
      </c>
      <c r="I7" s="417" t="s">
        <v>443</v>
      </c>
      <c r="J7" s="64" t="s">
        <v>790</v>
      </c>
      <c r="K7" s="417" t="s">
        <v>443</v>
      </c>
      <c r="L7" s="417" t="s">
        <v>44</v>
      </c>
      <c r="M7" s="65" t="s">
        <v>555</v>
      </c>
      <c r="N7" s="64" t="s">
        <v>417</v>
      </c>
      <c r="O7" s="66" t="s">
        <v>520</v>
      </c>
      <c r="P7" s="64" t="s">
        <v>705</v>
      </c>
      <c r="Q7" s="196">
        <v>0</v>
      </c>
      <c r="R7" s="197" t="s">
        <v>703</v>
      </c>
      <c r="S7" s="293" t="s">
        <v>704</v>
      </c>
      <c r="T7" s="348">
        <v>1</v>
      </c>
      <c r="U7" s="64" t="s">
        <v>1011</v>
      </c>
      <c r="V7" s="297" t="s">
        <v>1012</v>
      </c>
    </row>
    <row r="8" spans="1:1019 1030:2043 2054:3067 3078:4091 4102:5115 5126:6139 6150:7163 7174:8187 8198:9211 9222:10235 10246:11259 11270:12283 12294:13307 13318:14331 14342:15355 15366:16379" s="57" customFormat="1" ht="115.15" customHeight="1" thickBot="1" x14ac:dyDescent="0.3">
      <c r="A8" s="425"/>
      <c r="B8" s="455"/>
      <c r="C8" s="435"/>
      <c r="D8" s="410"/>
      <c r="E8" s="410"/>
      <c r="F8" s="419"/>
      <c r="G8" s="419"/>
      <c r="H8" s="419"/>
      <c r="I8" s="419"/>
      <c r="J8" s="58" t="s">
        <v>455</v>
      </c>
      <c r="K8" s="419"/>
      <c r="L8" s="419"/>
      <c r="M8" s="59" t="s">
        <v>521</v>
      </c>
      <c r="N8" s="58" t="s">
        <v>418</v>
      </c>
      <c r="O8" s="68"/>
      <c r="P8" s="58" t="s">
        <v>522</v>
      </c>
      <c r="Q8" s="187">
        <v>0</v>
      </c>
      <c r="R8" s="188" t="s">
        <v>703</v>
      </c>
      <c r="S8" s="192" t="s">
        <v>659</v>
      </c>
      <c r="T8" s="347">
        <v>1</v>
      </c>
      <c r="U8" s="297" t="s">
        <v>856</v>
      </c>
      <c r="V8" s="297" t="s">
        <v>1013</v>
      </c>
    </row>
    <row r="9" spans="1:1019 1030:2043 2054:3067 3078:4091 4102:5115 5126:6139 6150:7163 7174:8187 8198:9211 9222:10235 10246:11259 11270:12283 12294:13307 13318:14331 14342:15355 15366:16379" s="57" customFormat="1" ht="90.75" thickBot="1" x14ac:dyDescent="0.3">
      <c r="A9" s="425"/>
      <c r="B9" s="455"/>
      <c r="C9" s="435"/>
      <c r="D9" s="410"/>
      <c r="E9" s="410"/>
      <c r="F9" s="419"/>
      <c r="G9" s="419"/>
      <c r="H9" s="419"/>
      <c r="I9" s="419"/>
      <c r="J9" s="58" t="s">
        <v>77</v>
      </c>
      <c r="K9" s="419"/>
      <c r="L9" s="419"/>
      <c r="M9" s="59" t="s">
        <v>706</v>
      </c>
      <c r="N9" s="58" t="s">
        <v>549</v>
      </c>
      <c r="O9" s="68"/>
      <c r="P9" s="58" t="s">
        <v>419</v>
      </c>
      <c r="Q9" s="190">
        <v>1</v>
      </c>
      <c r="R9" s="191" t="s">
        <v>658</v>
      </c>
      <c r="S9" s="192" t="s">
        <v>660</v>
      </c>
      <c r="T9" s="349">
        <v>1</v>
      </c>
      <c r="U9" s="58" t="s">
        <v>658</v>
      </c>
      <c r="V9" s="58" t="s">
        <v>1014</v>
      </c>
    </row>
    <row r="10" spans="1:1019 1030:2043 2054:3067 3078:4091 4102:5115 5126:6139 6150:7163 7174:8187 8198:9211 9222:10235 10246:11259 11270:12283 12294:13307 13318:14331 14342:15355 15366:16379" s="57" customFormat="1" ht="120.75" thickBot="1" x14ac:dyDescent="0.3">
      <c r="A10" s="425"/>
      <c r="B10" s="455"/>
      <c r="C10" s="428"/>
      <c r="D10" s="382"/>
      <c r="E10" s="382"/>
      <c r="F10" s="418"/>
      <c r="G10" s="418"/>
      <c r="H10" s="418"/>
      <c r="I10" s="418"/>
      <c r="J10" s="61" t="s">
        <v>523</v>
      </c>
      <c r="K10" s="418"/>
      <c r="L10" s="418"/>
      <c r="M10" s="62" t="s">
        <v>420</v>
      </c>
      <c r="N10" s="61" t="s">
        <v>421</v>
      </c>
      <c r="O10" s="63"/>
      <c r="P10" s="61" t="s">
        <v>422</v>
      </c>
      <c r="Q10" s="193" t="s">
        <v>657</v>
      </c>
      <c r="R10" s="194" t="s">
        <v>702</v>
      </c>
      <c r="S10" s="294" t="s">
        <v>656</v>
      </c>
      <c r="T10" s="350">
        <v>1</v>
      </c>
      <c r="U10" s="61" t="s">
        <v>789</v>
      </c>
      <c r="V10" s="61" t="s">
        <v>1015</v>
      </c>
    </row>
    <row r="11" spans="1:1019 1030:2043 2054:3067 3078:4091 4102:5115 5126:6139 6150:7163 7174:8187 8198:9211 9222:10235 10246:11259 11270:12283 12294:13307 13318:14331 14342:15355 15366:16379" s="57" customFormat="1" ht="195.75" thickBot="1" x14ac:dyDescent="0.3">
      <c r="A11" s="425"/>
      <c r="B11" s="455">
        <v>3</v>
      </c>
      <c r="C11" s="427" t="s">
        <v>456</v>
      </c>
      <c r="D11" s="381" t="s">
        <v>457</v>
      </c>
      <c r="E11" s="381" t="s">
        <v>75</v>
      </c>
      <c r="F11" s="447" t="s">
        <v>444</v>
      </c>
      <c r="G11" s="447" t="s">
        <v>445</v>
      </c>
      <c r="H11" s="447">
        <v>40</v>
      </c>
      <c r="I11" s="447" t="s">
        <v>443</v>
      </c>
      <c r="J11" s="64" t="s">
        <v>791</v>
      </c>
      <c r="K11" s="447" t="s">
        <v>443</v>
      </c>
      <c r="L11" s="447" t="s">
        <v>44</v>
      </c>
      <c r="M11" s="65" t="s">
        <v>557</v>
      </c>
      <c r="N11" s="381" t="s">
        <v>423</v>
      </c>
      <c r="O11" s="66" t="s">
        <v>558</v>
      </c>
      <c r="P11" s="64" t="s">
        <v>570</v>
      </c>
      <c r="Q11" s="196">
        <v>1</v>
      </c>
      <c r="R11" s="197" t="s">
        <v>707</v>
      </c>
      <c r="S11" s="199" t="s">
        <v>708</v>
      </c>
      <c r="T11" s="348"/>
      <c r="U11" s="64" t="s">
        <v>939</v>
      </c>
      <c r="V11" s="318" t="s">
        <v>886</v>
      </c>
    </row>
    <row r="12" spans="1:1019 1030:2043 2054:3067 3078:4091 4102:5115 5126:6139 6150:7163 7174:8187 8198:9211 9222:10235 10246:11259 11270:12283 12294:13307 13318:14331 14342:15355 15366:16379" s="57" customFormat="1" ht="135.75" thickBot="1" x14ac:dyDescent="0.3">
      <c r="A12" s="425"/>
      <c r="B12" s="455"/>
      <c r="C12" s="435"/>
      <c r="D12" s="410"/>
      <c r="E12" s="410"/>
      <c r="F12" s="448"/>
      <c r="G12" s="448"/>
      <c r="H12" s="448"/>
      <c r="I12" s="448"/>
      <c r="J12" s="58" t="s">
        <v>458</v>
      </c>
      <c r="K12" s="448"/>
      <c r="L12" s="448"/>
      <c r="M12" s="59" t="s">
        <v>559</v>
      </c>
      <c r="N12" s="410"/>
      <c r="O12" s="68" t="s">
        <v>424</v>
      </c>
      <c r="P12" s="58" t="s">
        <v>459</v>
      </c>
      <c r="Q12" s="187">
        <v>1</v>
      </c>
      <c r="R12" s="188" t="s">
        <v>661</v>
      </c>
      <c r="S12" s="200" t="s">
        <v>709</v>
      </c>
      <c r="T12" s="347">
        <v>1</v>
      </c>
      <c r="U12" s="297" t="s">
        <v>940</v>
      </c>
      <c r="V12" s="297" t="s">
        <v>1016</v>
      </c>
    </row>
    <row r="13" spans="1:1019 1030:2043 2054:3067 3078:4091 4102:5115 5126:6139 6150:7163 7174:8187 8198:9211 9222:10235 10246:11259 11270:12283 12294:13307 13318:14331 14342:15355 15366:16379" s="57" customFormat="1" ht="90.6" customHeight="1" thickBot="1" x14ac:dyDescent="0.3">
      <c r="A13" s="425"/>
      <c r="B13" s="455"/>
      <c r="C13" s="428"/>
      <c r="D13" s="382"/>
      <c r="E13" s="382"/>
      <c r="F13" s="449"/>
      <c r="G13" s="449"/>
      <c r="H13" s="449"/>
      <c r="I13" s="449"/>
      <c r="J13" s="61" t="s">
        <v>460</v>
      </c>
      <c r="K13" s="449"/>
      <c r="L13" s="449"/>
      <c r="M13" s="62" t="s">
        <v>425</v>
      </c>
      <c r="N13" s="382"/>
      <c r="O13" s="63" t="s">
        <v>426</v>
      </c>
      <c r="P13" s="61" t="s">
        <v>461</v>
      </c>
      <c r="Q13" s="201">
        <v>1</v>
      </c>
      <c r="R13" s="194" t="s">
        <v>710</v>
      </c>
      <c r="S13" s="202" t="s">
        <v>711</v>
      </c>
      <c r="T13" s="350">
        <v>1</v>
      </c>
      <c r="U13" s="61" t="s">
        <v>942</v>
      </c>
      <c r="V13" s="61" t="s">
        <v>1017</v>
      </c>
    </row>
    <row r="14" spans="1:1019 1030:2043 2054:3067 3078:4091 4102:5115 5126:6139 6150:7163 7174:8187 8198:9211 9222:10235 10246:11259 11270:12283 12294:13307 13318:14331 14342:15355 15366:16379" s="72" customFormat="1" ht="120.75" thickBot="1" x14ac:dyDescent="0.3">
      <c r="A14" s="425"/>
      <c r="B14" s="455">
        <v>4</v>
      </c>
      <c r="C14" s="427" t="s">
        <v>463</v>
      </c>
      <c r="D14" s="381" t="s">
        <v>80</v>
      </c>
      <c r="E14" s="381" t="s">
        <v>81</v>
      </c>
      <c r="F14" s="413" t="s">
        <v>271</v>
      </c>
      <c r="G14" s="413" t="s">
        <v>445</v>
      </c>
      <c r="H14" s="413">
        <v>20</v>
      </c>
      <c r="I14" s="413" t="s">
        <v>446</v>
      </c>
      <c r="J14" s="64" t="s">
        <v>82</v>
      </c>
      <c r="K14" s="413" t="s">
        <v>446</v>
      </c>
      <c r="L14" s="413" t="s">
        <v>44</v>
      </c>
      <c r="M14" s="65" t="s">
        <v>464</v>
      </c>
      <c r="N14" s="381" t="s">
        <v>465</v>
      </c>
      <c r="O14" s="66" t="s">
        <v>427</v>
      </c>
      <c r="P14" s="64" t="s">
        <v>466</v>
      </c>
      <c r="Q14" s="203">
        <v>1</v>
      </c>
      <c r="R14" s="204" t="s">
        <v>713</v>
      </c>
      <c r="S14" s="199" t="s">
        <v>712</v>
      </c>
      <c r="T14" s="351">
        <v>1</v>
      </c>
      <c r="U14" s="71" t="s">
        <v>858</v>
      </c>
      <c r="V14" s="61" t="s">
        <v>1018</v>
      </c>
    </row>
    <row r="15" spans="1:1019 1030:2043 2054:3067 3078:4091 4102:5115 5126:6139 6150:7163 7174:8187 8198:9211 9222:10235 10246:11259 11270:12283 12294:13307 13318:14331 14342:15355 15366:16379" s="72" customFormat="1" ht="83.45" customHeight="1" thickBot="1" x14ac:dyDescent="0.3">
      <c r="A15" s="425"/>
      <c r="B15" s="455"/>
      <c r="C15" s="435"/>
      <c r="D15" s="410"/>
      <c r="E15" s="410"/>
      <c r="F15" s="420"/>
      <c r="G15" s="420"/>
      <c r="H15" s="420"/>
      <c r="I15" s="420"/>
      <c r="J15" s="58" t="s">
        <v>83</v>
      </c>
      <c r="K15" s="420"/>
      <c r="L15" s="420"/>
      <c r="M15" s="59" t="s">
        <v>467</v>
      </c>
      <c r="N15" s="410"/>
      <c r="O15" s="298" t="s">
        <v>428</v>
      </c>
      <c r="P15" s="58" t="s">
        <v>84</v>
      </c>
      <c r="Q15" s="205">
        <v>1</v>
      </c>
      <c r="R15" s="191" t="s">
        <v>714</v>
      </c>
      <c r="S15" s="305" t="s">
        <v>716</v>
      </c>
      <c r="T15" s="352">
        <v>1</v>
      </c>
      <c r="U15" s="58" t="s">
        <v>859</v>
      </c>
      <c r="V15" s="58" t="s">
        <v>1019</v>
      </c>
    </row>
    <row r="16" spans="1:1019 1030:2043 2054:3067 3078:4091 4102:5115 5126:6139 6150:7163 7174:8187 8198:9211 9222:10235 10246:11259 11270:12283 12294:13307 13318:14331 14342:15355 15366:16379" s="72" customFormat="1" ht="87.6" customHeight="1" thickBot="1" x14ac:dyDescent="0.3">
      <c r="A16" s="425"/>
      <c r="B16" s="455"/>
      <c r="C16" s="428"/>
      <c r="D16" s="382"/>
      <c r="E16" s="382"/>
      <c r="F16" s="414"/>
      <c r="G16" s="414"/>
      <c r="H16" s="414"/>
      <c r="I16" s="414"/>
      <c r="J16" s="61" t="s">
        <v>468</v>
      </c>
      <c r="K16" s="414"/>
      <c r="L16" s="414"/>
      <c r="M16" s="62" t="s">
        <v>85</v>
      </c>
      <c r="N16" s="382"/>
      <c r="O16" s="274" t="s">
        <v>429</v>
      </c>
      <c r="P16" s="61" t="s">
        <v>86</v>
      </c>
      <c r="Q16" s="205">
        <v>1</v>
      </c>
      <c r="R16" s="194" t="s">
        <v>715</v>
      </c>
      <c r="S16" s="202" t="s">
        <v>693</v>
      </c>
      <c r="T16" s="352">
        <v>1</v>
      </c>
      <c r="U16" s="61" t="s">
        <v>860</v>
      </c>
      <c r="V16" s="61" t="s">
        <v>1029</v>
      </c>
    </row>
    <row r="17" spans="1:22" s="72" customFormat="1" ht="116.45" customHeight="1" thickBot="1" x14ac:dyDescent="0.3">
      <c r="A17" s="425"/>
      <c r="B17" s="455">
        <v>5</v>
      </c>
      <c r="C17" s="427" t="s">
        <v>560</v>
      </c>
      <c r="D17" s="381" t="s">
        <v>469</v>
      </c>
      <c r="E17" s="64" t="s">
        <v>470</v>
      </c>
      <c r="F17" s="413" t="s">
        <v>271</v>
      </c>
      <c r="G17" s="413" t="s">
        <v>445</v>
      </c>
      <c r="H17" s="413">
        <v>20</v>
      </c>
      <c r="I17" s="413" t="s">
        <v>446</v>
      </c>
      <c r="J17" s="64" t="s">
        <v>471</v>
      </c>
      <c r="K17" s="413" t="s">
        <v>448</v>
      </c>
      <c r="L17" s="413" t="s">
        <v>44</v>
      </c>
      <c r="M17" s="65" t="s">
        <v>472</v>
      </c>
      <c r="N17" s="64" t="s">
        <v>473</v>
      </c>
      <c r="O17" s="66" t="s">
        <v>87</v>
      </c>
      <c r="P17" s="64" t="s">
        <v>430</v>
      </c>
      <c r="Q17" s="196">
        <v>1</v>
      </c>
      <c r="R17" s="191" t="s">
        <v>695</v>
      </c>
      <c r="S17" s="199" t="s">
        <v>694</v>
      </c>
      <c r="T17" s="348">
        <v>0.5</v>
      </c>
      <c r="U17" s="58" t="s">
        <v>946</v>
      </c>
      <c r="V17" s="58" t="s">
        <v>1030</v>
      </c>
    </row>
    <row r="18" spans="1:22" s="72" customFormat="1" ht="246.6" customHeight="1" thickBot="1" x14ac:dyDescent="0.3">
      <c r="A18" s="425"/>
      <c r="B18" s="455"/>
      <c r="C18" s="435"/>
      <c r="D18" s="410"/>
      <c r="E18" s="445" t="s">
        <v>88</v>
      </c>
      <c r="F18" s="420"/>
      <c r="G18" s="420"/>
      <c r="H18" s="420"/>
      <c r="I18" s="420"/>
      <c r="J18" s="58" t="s">
        <v>792</v>
      </c>
      <c r="K18" s="420"/>
      <c r="L18" s="420"/>
      <c r="M18" s="59" t="s">
        <v>721</v>
      </c>
      <c r="N18" s="445" t="s">
        <v>431</v>
      </c>
      <c r="O18" s="68" t="s">
        <v>636</v>
      </c>
      <c r="P18" s="58" t="s">
        <v>474</v>
      </c>
      <c r="Q18" s="190">
        <v>1</v>
      </c>
      <c r="R18" s="191" t="s">
        <v>723</v>
      </c>
      <c r="S18" s="311" t="s">
        <v>717</v>
      </c>
      <c r="T18" s="349">
        <v>1</v>
      </c>
      <c r="U18" s="58" t="s">
        <v>1031</v>
      </c>
      <c r="V18" s="58" t="s">
        <v>1032</v>
      </c>
    </row>
    <row r="19" spans="1:22" s="72" customFormat="1" ht="60.75" thickBot="1" x14ac:dyDescent="0.3">
      <c r="A19" s="425"/>
      <c r="B19" s="455"/>
      <c r="C19" s="435"/>
      <c r="D19" s="410"/>
      <c r="E19" s="446"/>
      <c r="F19" s="420"/>
      <c r="G19" s="420"/>
      <c r="H19" s="420"/>
      <c r="I19" s="420"/>
      <c r="J19" s="58" t="s">
        <v>89</v>
      </c>
      <c r="K19" s="420"/>
      <c r="L19" s="420"/>
      <c r="M19" s="59" t="s">
        <v>475</v>
      </c>
      <c r="N19" s="410"/>
      <c r="O19" s="68" t="s">
        <v>778</v>
      </c>
      <c r="P19" s="58" t="s">
        <v>476</v>
      </c>
      <c r="Q19" s="190">
        <v>1</v>
      </c>
      <c r="R19" s="191" t="s">
        <v>650</v>
      </c>
      <c r="S19" s="305" t="s">
        <v>718</v>
      </c>
      <c r="T19" s="349">
        <v>1</v>
      </c>
      <c r="U19" s="58" t="s">
        <v>1033</v>
      </c>
      <c r="V19" s="58" t="s">
        <v>1020</v>
      </c>
    </row>
    <row r="20" spans="1:22" s="72" customFormat="1" ht="159" customHeight="1" thickBot="1" x14ac:dyDescent="0.3">
      <c r="A20" s="425"/>
      <c r="B20" s="455"/>
      <c r="C20" s="428"/>
      <c r="D20" s="382"/>
      <c r="E20" s="61" t="s">
        <v>90</v>
      </c>
      <c r="F20" s="414"/>
      <c r="G20" s="414"/>
      <c r="H20" s="414"/>
      <c r="I20" s="414"/>
      <c r="J20" s="61" t="s">
        <v>91</v>
      </c>
      <c r="K20" s="414"/>
      <c r="L20" s="414"/>
      <c r="M20" s="62" t="s">
        <v>720</v>
      </c>
      <c r="N20" s="382"/>
      <c r="O20" s="63" t="s">
        <v>779</v>
      </c>
      <c r="P20" s="61" t="s">
        <v>477</v>
      </c>
      <c r="Q20" s="190">
        <v>1</v>
      </c>
      <c r="R20" s="191" t="s">
        <v>722</v>
      </c>
      <c r="S20" s="202" t="s">
        <v>719</v>
      </c>
      <c r="T20" s="349">
        <v>1</v>
      </c>
      <c r="U20" s="58" t="s">
        <v>1035</v>
      </c>
      <c r="V20" s="58" t="s">
        <v>1034</v>
      </c>
    </row>
    <row r="21" spans="1:22" s="72" customFormat="1" ht="75.75" thickBot="1" x14ac:dyDescent="0.3">
      <c r="A21" s="425"/>
      <c r="B21" s="455">
        <v>6</v>
      </c>
      <c r="C21" s="465" t="s">
        <v>527</v>
      </c>
      <c r="D21" s="381" t="s">
        <v>92</v>
      </c>
      <c r="E21" s="468" t="s">
        <v>479</v>
      </c>
      <c r="F21" s="413" t="s">
        <v>271</v>
      </c>
      <c r="G21" s="413" t="s">
        <v>447</v>
      </c>
      <c r="H21" s="413">
        <v>5</v>
      </c>
      <c r="I21" s="413" t="s">
        <v>448</v>
      </c>
      <c r="J21" s="64" t="s">
        <v>590</v>
      </c>
      <c r="K21" s="413" t="s">
        <v>448</v>
      </c>
      <c r="L21" s="413" t="s">
        <v>44</v>
      </c>
      <c r="M21" s="75" t="s">
        <v>480</v>
      </c>
      <c r="N21" s="64" t="s">
        <v>93</v>
      </c>
      <c r="O21" s="76">
        <v>44650</v>
      </c>
      <c r="P21" s="64" t="s">
        <v>724</v>
      </c>
      <c r="Q21" s="196">
        <v>1</v>
      </c>
      <c r="R21" s="197" t="s">
        <v>725</v>
      </c>
      <c r="S21" s="199" t="s">
        <v>662</v>
      </c>
      <c r="T21" s="348">
        <v>1</v>
      </c>
      <c r="U21" s="64" t="s">
        <v>1036</v>
      </c>
      <c r="V21" s="64" t="s">
        <v>1021</v>
      </c>
    </row>
    <row r="22" spans="1:22" s="72" customFormat="1" ht="75.75" thickBot="1" x14ac:dyDescent="0.3">
      <c r="A22" s="425"/>
      <c r="B22" s="455"/>
      <c r="C22" s="466"/>
      <c r="D22" s="410"/>
      <c r="E22" s="469"/>
      <c r="F22" s="420"/>
      <c r="G22" s="420"/>
      <c r="H22" s="420"/>
      <c r="I22" s="420"/>
      <c r="J22" s="58" t="s">
        <v>591</v>
      </c>
      <c r="K22" s="420"/>
      <c r="L22" s="420"/>
      <c r="M22" s="77" t="s">
        <v>524</v>
      </c>
      <c r="N22" s="58" t="s">
        <v>94</v>
      </c>
      <c r="O22" s="78">
        <v>44772</v>
      </c>
      <c r="P22" s="58" t="s">
        <v>727</v>
      </c>
      <c r="Q22" s="190">
        <v>0</v>
      </c>
      <c r="R22" s="191"/>
      <c r="S22" s="305" t="s">
        <v>726</v>
      </c>
      <c r="T22" s="349">
        <v>1</v>
      </c>
      <c r="U22" s="58" t="s">
        <v>867</v>
      </c>
      <c r="V22" s="58" t="s">
        <v>1022</v>
      </c>
    </row>
    <row r="23" spans="1:22" s="72" customFormat="1" ht="45.75" thickBot="1" x14ac:dyDescent="0.3">
      <c r="A23" s="425"/>
      <c r="B23" s="455"/>
      <c r="C23" s="466"/>
      <c r="D23" s="410"/>
      <c r="E23" s="469"/>
      <c r="F23" s="420"/>
      <c r="G23" s="420"/>
      <c r="H23" s="420"/>
      <c r="I23" s="420"/>
      <c r="J23" s="58" t="s">
        <v>592</v>
      </c>
      <c r="K23" s="420"/>
      <c r="L23" s="420"/>
      <c r="M23" s="77" t="s">
        <v>525</v>
      </c>
      <c r="N23" s="58" t="s">
        <v>94</v>
      </c>
      <c r="O23" s="78" t="s">
        <v>432</v>
      </c>
      <c r="P23" s="58" t="s">
        <v>433</v>
      </c>
      <c r="Q23" s="190">
        <v>0</v>
      </c>
      <c r="R23" s="191"/>
      <c r="S23" s="305" t="s">
        <v>726</v>
      </c>
      <c r="T23" s="349">
        <v>0</v>
      </c>
      <c r="U23" s="58" t="s">
        <v>950</v>
      </c>
      <c r="V23" s="323" t="s">
        <v>951</v>
      </c>
    </row>
    <row r="24" spans="1:22" s="72" customFormat="1" ht="100.15" customHeight="1" thickBot="1" x14ac:dyDescent="0.3">
      <c r="A24" s="425"/>
      <c r="B24" s="455"/>
      <c r="C24" s="467"/>
      <c r="D24" s="382"/>
      <c r="E24" s="470"/>
      <c r="F24" s="414"/>
      <c r="G24" s="414"/>
      <c r="H24" s="414"/>
      <c r="I24" s="414"/>
      <c r="J24" s="61" t="s">
        <v>593</v>
      </c>
      <c r="K24" s="414"/>
      <c r="L24" s="414"/>
      <c r="M24" s="79" t="s">
        <v>526</v>
      </c>
      <c r="N24" s="61" t="s">
        <v>434</v>
      </c>
      <c r="O24" s="80">
        <v>44864</v>
      </c>
      <c r="P24" s="61" t="s">
        <v>637</v>
      </c>
      <c r="Q24" s="190">
        <v>0</v>
      </c>
      <c r="R24" s="194"/>
      <c r="S24" s="305" t="s">
        <v>726</v>
      </c>
      <c r="T24" s="349"/>
      <c r="U24" s="61" t="s">
        <v>726</v>
      </c>
      <c r="V24" s="323" t="s">
        <v>920</v>
      </c>
    </row>
    <row r="25" spans="1:22" s="72" customFormat="1" ht="75.75" thickBot="1" x14ac:dyDescent="0.3">
      <c r="A25" s="425"/>
      <c r="B25" s="455">
        <v>7</v>
      </c>
      <c r="C25" s="427" t="s">
        <v>107</v>
      </c>
      <c r="D25" s="456" t="s">
        <v>108</v>
      </c>
      <c r="E25" s="459" t="s">
        <v>494</v>
      </c>
      <c r="F25" s="413" t="s">
        <v>271</v>
      </c>
      <c r="G25" s="413" t="s">
        <v>445</v>
      </c>
      <c r="H25" s="413">
        <v>20</v>
      </c>
      <c r="I25" s="413" t="s">
        <v>446</v>
      </c>
      <c r="J25" s="64" t="s">
        <v>495</v>
      </c>
      <c r="K25" s="413" t="s">
        <v>446</v>
      </c>
      <c r="L25" s="413" t="s">
        <v>44</v>
      </c>
      <c r="M25" s="75" t="s">
        <v>496</v>
      </c>
      <c r="N25" s="64" t="s">
        <v>497</v>
      </c>
      <c r="O25" s="66" t="s">
        <v>87</v>
      </c>
      <c r="P25" s="64" t="s">
        <v>498</v>
      </c>
      <c r="Q25" s="196" t="s">
        <v>958</v>
      </c>
      <c r="R25" s="197"/>
      <c r="S25" s="199" t="s">
        <v>728</v>
      </c>
      <c r="T25" s="348">
        <v>1</v>
      </c>
      <c r="U25" s="64" t="s">
        <v>953</v>
      </c>
      <c r="V25" s="64" t="s">
        <v>1025</v>
      </c>
    </row>
    <row r="26" spans="1:22" s="72" customFormat="1" ht="45.75" thickBot="1" x14ac:dyDescent="0.3">
      <c r="A26" s="425"/>
      <c r="B26" s="455"/>
      <c r="C26" s="435"/>
      <c r="D26" s="457"/>
      <c r="E26" s="460"/>
      <c r="F26" s="420"/>
      <c r="G26" s="420"/>
      <c r="H26" s="420"/>
      <c r="I26" s="420"/>
      <c r="J26" s="58" t="s">
        <v>499</v>
      </c>
      <c r="K26" s="420"/>
      <c r="L26" s="420"/>
      <c r="M26" s="77" t="s">
        <v>438</v>
      </c>
      <c r="N26" s="58" t="s">
        <v>500</v>
      </c>
      <c r="O26" s="68" t="s">
        <v>87</v>
      </c>
      <c r="P26" s="58" t="s">
        <v>439</v>
      </c>
      <c r="Q26" s="190">
        <v>1</v>
      </c>
      <c r="R26" s="191"/>
      <c r="S26" s="305" t="s">
        <v>729</v>
      </c>
      <c r="T26" s="349">
        <v>1</v>
      </c>
      <c r="U26" s="58" t="s">
        <v>1023</v>
      </c>
      <c r="V26" s="58" t="s">
        <v>1024</v>
      </c>
    </row>
    <row r="27" spans="1:22" s="72" customFormat="1" ht="60.75" thickBot="1" x14ac:dyDescent="0.3">
      <c r="A27" s="425"/>
      <c r="B27" s="455"/>
      <c r="C27" s="435"/>
      <c r="D27" s="457"/>
      <c r="E27" s="460"/>
      <c r="F27" s="420"/>
      <c r="G27" s="420"/>
      <c r="H27" s="420"/>
      <c r="I27" s="420"/>
      <c r="J27" s="58" t="s">
        <v>501</v>
      </c>
      <c r="K27" s="420"/>
      <c r="L27" s="420"/>
      <c r="M27" s="471" t="s">
        <v>502</v>
      </c>
      <c r="N27" s="445" t="s">
        <v>497</v>
      </c>
      <c r="O27" s="421" t="s">
        <v>111</v>
      </c>
      <c r="P27" s="58" t="s">
        <v>503</v>
      </c>
      <c r="Q27" s="190">
        <v>0</v>
      </c>
      <c r="R27" s="191"/>
      <c r="S27" s="305" t="s">
        <v>730</v>
      </c>
      <c r="T27" s="349">
        <v>1</v>
      </c>
      <c r="U27" s="58" t="s">
        <v>957</v>
      </c>
      <c r="V27" s="58" t="s">
        <v>1026</v>
      </c>
    </row>
    <row r="28" spans="1:22" s="72" customFormat="1" ht="58.9" customHeight="1" thickBot="1" x14ac:dyDescent="0.3">
      <c r="A28" s="426"/>
      <c r="B28" s="455"/>
      <c r="C28" s="428"/>
      <c r="D28" s="458"/>
      <c r="E28" s="461"/>
      <c r="F28" s="414"/>
      <c r="G28" s="414"/>
      <c r="H28" s="414"/>
      <c r="I28" s="414"/>
      <c r="J28" s="61" t="s">
        <v>110</v>
      </c>
      <c r="K28" s="414"/>
      <c r="L28" s="414"/>
      <c r="M28" s="472"/>
      <c r="N28" s="382"/>
      <c r="O28" s="418"/>
      <c r="P28" s="61" t="s">
        <v>440</v>
      </c>
      <c r="Q28" s="201">
        <v>1</v>
      </c>
      <c r="R28" s="194"/>
      <c r="S28" s="202" t="s">
        <v>731</v>
      </c>
      <c r="T28" s="350">
        <v>1</v>
      </c>
      <c r="U28" s="61" t="s">
        <v>1027</v>
      </c>
      <c r="V28" s="61" t="s">
        <v>1028</v>
      </c>
    </row>
    <row r="29" spans="1:22" s="72" customFormat="1" ht="60.75" thickBot="1" x14ac:dyDescent="0.3">
      <c r="A29" s="424" t="s">
        <v>478</v>
      </c>
      <c r="B29" s="473">
        <v>8</v>
      </c>
      <c r="C29" s="465" t="s">
        <v>528</v>
      </c>
      <c r="D29" s="381" t="s">
        <v>481</v>
      </c>
      <c r="E29" s="468" t="s">
        <v>482</v>
      </c>
      <c r="F29" s="413" t="s">
        <v>271</v>
      </c>
      <c r="G29" s="413" t="s">
        <v>445</v>
      </c>
      <c r="H29" s="413">
        <v>20</v>
      </c>
      <c r="I29" s="413" t="s">
        <v>446</v>
      </c>
      <c r="J29" s="64" t="s">
        <v>587</v>
      </c>
      <c r="K29" s="413" t="s">
        <v>446</v>
      </c>
      <c r="L29" s="413" t="s">
        <v>44</v>
      </c>
      <c r="M29" s="75" t="s">
        <v>435</v>
      </c>
      <c r="N29" s="64" t="s">
        <v>434</v>
      </c>
      <c r="O29" s="76">
        <v>44834</v>
      </c>
      <c r="P29" s="297" t="s">
        <v>780</v>
      </c>
      <c r="Q29" s="187">
        <v>0</v>
      </c>
      <c r="R29" s="197"/>
      <c r="S29" s="305" t="s">
        <v>726</v>
      </c>
      <c r="T29" s="347"/>
      <c r="U29" s="64" t="s">
        <v>726</v>
      </c>
      <c r="V29" s="323" t="s">
        <v>920</v>
      </c>
    </row>
    <row r="30" spans="1:22" s="72" customFormat="1" ht="142.9" customHeight="1" thickBot="1" x14ac:dyDescent="0.3">
      <c r="A30" s="425"/>
      <c r="B30" s="473"/>
      <c r="C30" s="466"/>
      <c r="D30" s="410"/>
      <c r="E30" s="469"/>
      <c r="F30" s="420"/>
      <c r="G30" s="420"/>
      <c r="H30" s="420"/>
      <c r="I30" s="420"/>
      <c r="J30" s="58" t="s">
        <v>588</v>
      </c>
      <c r="K30" s="420"/>
      <c r="L30" s="420"/>
      <c r="M30" s="77" t="s">
        <v>95</v>
      </c>
      <c r="N30" s="58" t="s">
        <v>434</v>
      </c>
      <c r="O30" s="78" t="s">
        <v>432</v>
      </c>
      <c r="P30" s="58" t="s">
        <v>436</v>
      </c>
      <c r="Q30" s="190">
        <v>0</v>
      </c>
      <c r="R30" s="191"/>
      <c r="S30" s="305" t="s">
        <v>726</v>
      </c>
      <c r="T30" s="349">
        <v>0</v>
      </c>
      <c r="U30" s="58" t="s">
        <v>921</v>
      </c>
      <c r="V30" s="58" t="s">
        <v>1037</v>
      </c>
    </row>
    <row r="31" spans="1:22" s="72" customFormat="1" ht="75.75" thickBot="1" x14ac:dyDescent="0.3">
      <c r="A31" s="426"/>
      <c r="B31" s="473"/>
      <c r="C31" s="467"/>
      <c r="D31" s="382"/>
      <c r="E31" s="470"/>
      <c r="F31" s="414"/>
      <c r="G31" s="414"/>
      <c r="H31" s="414"/>
      <c r="I31" s="414"/>
      <c r="J31" s="61" t="s">
        <v>589</v>
      </c>
      <c r="K31" s="414"/>
      <c r="L31" s="414"/>
      <c r="M31" s="79" t="s">
        <v>96</v>
      </c>
      <c r="N31" s="61" t="s">
        <v>434</v>
      </c>
      <c r="O31" s="80">
        <v>44925</v>
      </c>
      <c r="P31" s="61" t="s">
        <v>97</v>
      </c>
      <c r="Q31" s="190">
        <v>0</v>
      </c>
      <c r="R31" s="284"/>
      <c r="S31" s="305" t="s">
        <v>726</v>
      </c>
      <c r="T31" s="349"/>
      <c r="U31" s="276" t="s">
        <v>726</v>
      </c>
      <c r="V31" s="310" t="s">
        <v>920</v>
      </c>
    </row>
    <row r="32" spans="1:22" s="72" customFormat="1" ht="92.45" customHeight="1" thickBot="1" x14ac:dyDescent="0.3">
      <c r="A32" s="424" t="s">
        <v>98</v>
      </c>
      <c r="B32" s="455">
        <v>9</v>
      </c>
      <c r="C32" s="427" t="s">
        <v>483</v>
      </c>
      <c r="D32" s="381" t="s">
        <v>484</v>
      </c>
      <c r="E32" s="381" t="s">
        <v>99</v>
      </c>
      <c r="F32" s="417" t="s">
        <v>271</v>
      </c>
      <c r="G32" s="417" t="s">
        <v>447</v>
      </c>
      <c r="H32" s="417">
        <v>5</v>
      </c>
      <c r="I32" s="417" t="s">
        <v>448</v>
      </c>
      <c r="J32" s="64" t="s">
        <v>485</v>
      </c>
      <c r="K32" s="478" t="s">
        <v>448</v>
      </c>
      <c r="L32" s="417" t="s">
        <v>44</v>
      </c>
      <c r="M32" s="65" t="s">
        <v>486</v>
      </c>
      <c r="N32" s="459" t="s">
        <v>100</v>
      </c>
      <c r="O32" s="66" t="s">
        <v>101</v>
      </c>
      <c r="P32" s="64" t="s">
        <v>487</v>
      </c>
      <c r="Q32" s="196">
        <v>1</v>
      </c>
      <c r="R32" s="197" t="s">
        <v>732</v>
      </c>
      <c r="S32" s="199" t="s">
        <v>653</v>
      </c>
      <c r="T32" s="348">
        <v>1</v>
      </c>
      <c r="U32" s="64" t="s">
        <v>922</v>
      </c>
      <c r="V32" s="64" t="s">
        <v>1038</v>
      </c>
    </row>
    <row r="33" spans="1:22" s="72" customFormat="1" ht="150.75" thickBot="1" x14ac:dyDescent="0.3">
      <c r="A33" s="425"/>
      <c r="B33" s="455"/>
      <c r="C33" s="428"/>
      <c r="D33" s="382"/>
      <c r="E33" s="382"/>
      <c r="F33" s="418"/>
      <c r="G33" s="418"/>
      <c r="H33" s="418"/>
      <c r="I33" s="418"/>
      <c r="J33" s="61" t="s">
        <v>488</v>
      </c>
      <c r="K33" s="479"/>
      <c r="L33" s="418"/>
      <c r="M33" s="62" t="s">
        <v>489</v>
      </c>
      <c r="N33" s="461"/>
      <c r="O33" s="63" t="s">
        <v>781</v>
      </c>
      <c r="P33" s="61" t="s">
        <v>490</v>
      </c>
      <c r="Q33" s="187">
        <v>1</v>
      </c>
      <c r="R33" s="194" t="s">
        <v>651</v>
      </c>
      <c r="S33" s="202" t="s">
        <v>733</v>
      </c>
      <c r="T33" s="347">
        <v>1</v>
      </c>
      <c r="U33" s="61" t="s">
        <v>1039</v>
      </c>
      <c r="V33" s="64" t="s">
        <v>1040</v>
      </c>
    </row>
    <row r="34" spans="1:22" s="72" customFormat="1" ht="60.75" thickBot="1" x14ac:dyDescent="0.3">
      <c r="A34" s="425"/>
      <c r="B34" s="455">
        <v>10</v>
      </c>
      <c r="C34" s="427" t="s">
        <v>102</v>
      </c>
      <c r="D34" s="381" t="s">
        <v>103</v>
      </c>
      <c r="E34" s="381" t="s">
        <v>104</v>
      </c>
      <c r="F34" s="417" t="s">
        <v>444</v>
      </c>
      <c r="G34" s="417" t="s">
        <v>449</v>
      </c>
      <c r="H34" s="417">
        <v>20</v>
      </c>
      <c r="I34" s="417" t="s">
        <v>446</v>
      </c>
      <c r="J34" s="381" t="s">
        <v>793</v>
      </c>
      <c r="K34" s="417" t="s">
        <v>448</v>
      </c>
      <c r="L34" s="417" t="s">
        <v>44</v>
      </c>
      <c r="M34" s="65" t="s">
        <v>594</v>
      </c>
      <c r="N34" s="381" t="s">
        <v>596</v>
      </c>
      <c r="O34" s="476">
        <v>44805</v>
      </c>
      <c r="P34" s="64" t="s">
        <v>597</v>
      </c>
      <c r="Q34" s="196">
        <v>0</v>
      </c>
      <c r="R34" s="197"/>
      <c r="S34" s="199" t="s">
        <v>654</v>
      </c>
      <c r="T34" s="348"/>
      <c r="U34" s="64" t="s">
        <v>929</v>
      </c>
      <c r="V34" s="318" t="s">
        <v>920</v>
      </c>
    </row>
    <row r="35" spans="1:22" s="72" customFormat="1" ht="80.45" customHeight="1" thickBot="1" x14ac:dyDescent="0.3">
      <c r="A35" s="425"/>
      <c r="B35" s="455"/>
      <c r="C35" s="428"/>
      <c r="D35" s="382"/>
      <c r="E35" s="382"/>
      <c r="F35" s="418"/>
      <c r="G35" s="418"/>
      <c r="H35" s="418"/>
      <c r="I35" s="418"/>
      <c r="J35" s="382"/>
      <c r="K35" s="418"/>
      <c r="L35" s="418"/>
      <c r="M35" s="62" t="s">
        <v>595</v>
      </c>
      <c r="N35" s="382"/>
      <c r="O35" s="477"/>
      <c r="P35" s="61" t="s">
        <v>598</v>
      </c>
      <c r="Q35" s="201">
        <v>0</v>
      </c>
      <c r="R35" s="194"/>
      <c r="S35" s="202" t="s">
        <v>655</v>
      </c>
      <c r="T35" s="350"/>
      <c r="U35" s="61" t="s">
        <v>871</v>
      </c>
      <c r="V35" s="325" t="s">
        <v>920</v>
      </c>
    </row>
    <row r="36" spans="1:22" s="72" customFormat="1" ht="90.75" thickBot="1" x14ac:dyDescent="0.3">
      <c r="A36" s="426"/>
      <c r="B36" s="288">
        <v>11</v>
      </c>
      <c r="C36" s="83" t="s">
        <v>105</v>
      </c>
      <c r="D36" s="84" t="s">
        <v>491</v>
      </c>
      <c r="E36" s="84" t="s">
        <v>106</v>
      </c>
      <c r="F36" s="85" t="s">
        <v>444</v>
      </c>
      <c r="G36" s="85" t="s">
        <v>447</v>
      </c>
      <c r="H36" s="85">
        <v>10</v>
      </c>
      <c r="I36" s="85" t="s">
        <v>448</v>
      </c>
      <c r="J36" s="84" t="s">
        <v>492</v>
      </c>
      <c r="K36" s="85" t="s">
        <v>448</v>
      </c>
      <c r="L36" s="85" t="s">
        <v>44</v>
      </c>
      <c r="M36" s="86" t="s">
        <v>493</v>
      </c>
      <c r="N36" s="84" t="s">
        <v>599</v>
      </c>
      <c r="O36" s="85" t="s">
        <v>437</v>
      </c>
      <c r="P36" s="84" t="s">
        <v>782</v>
      </c>
      <c r="Q36" s="193" t="s">
        <v>652</v>
      </c>
      <c r="R36" s="194"/>
      <c r="S36" s="208" t="s">
        <v>734</v>
      </c>
      <c r="T36" s="353"/>
      <c r="U36" s="61" t="s">
        <v>871</v>
      </c>
      <c r="V36" s="326" t="s">
        <v>920</v>
      </c>
    </row>
    <row r="37" spans="1:22" s="72" customFormat="1" ht="120.75" thickBot="1" x14ac:dyDescent="0.3">
      <c r="A37" s="424" t="s">
        <v>331</v>
      </c>
      <c r="B37" s="288">
        <v>13</v>
      </c>
      <c r="C37" s="83" t="s">
        <v>332</v>
      </c>
      <c r="D37" s="84" t="s">
        <v>112</v>
      </c>
      <c r="E37" s="84" t="s">
        <v>453</v>
      </c>
      <c r="F37" s="87" t="s">
        <v>271</v>
      </c>
      <c r="G37" s="87" t="s">
        <v>445</v>
      </c>
      <c r="H37" s="87">
        <v>20</v>
      </c>
      <c r="I37" s="87" t="s">
        <v>446</v>
      </c>
      <c r="J37" s="84" t="s">
        <v>333</v>
      </c>
      <c r="K37" s="87" t="s">
        <v>446</v>
      </c>
      <c r="L37" s="87" t="s">
        <v>44</v>
      </c>
      <c r="M37" s="86" t="s">
        <v>113</v>
      </c>
      <c r="N37" s="84" t="s">
        <v>304</v>
      </c>
      <c r="O37" s="85" t="s">
        <v>319</v>
      </c>
      <c r="P37" s="84" t="s">
        <v>114</v>
      </c>
      <c r="Q37" s="209">
        <v>0</v>
      </c>
      <c r="R37" s="210"/>
      <c r="S37" s="208" t="s">
        <v>726</v>
      </c>
      <c r="T37" s="354">
        <v>0.5</v>
      </c>
      <c r="U37" s="61" t="s">
        <v>872</v>
      </c>
      <c r="V37" s="61" t="s">
        <v>1054</v>
      </c>
    </row>
    <row r="38" spans="1:22" s="72" customFormat="1" ht="120.75" thickBot="1" x14ac:dyDescent="0.3">
      <c r="A38" s="425"/>
      <c r="B38" s="473">
        <v>14</v>
      </c>
      <c r="C38" s="427" t="s">
        <v>531</v>
      </c>
      <c r="D38" s="381" t="s">
        <v>115</v>
      </c>
      <c r="E38" s="381" t="s">
        <v>504</v>
      </c>
      <c r="F38" s="413" t="s">
        <v>441</v>
      </c>
      <c r="G38" s="413" t="s">
        <v>445</v>
      </c>
      <c r="H38" s="453">
        <v>60</v>
      </c>
      <c r="I38" s="453" t="s">
        <v>450</v>
      </c>
      <c r="J38" s="89" t="s">
        <v>334</v>
      </c>
      <c r="K38" s="453" t="s">
        <v>450</v>
      </c>
      <c r="L38" s="453" t="s">
        <v>44</v>
      </c>
      <c r="M38" s="65" t="s">
        <v>303</v>
      </c>
      <c r="N38" s="89" t="s">
        <v>301</v>
      </c>
      <c r="O38" s="66" t="s">
        <v>319</v>
      </c>
      <c r="P38" s="89" t="s">
        <v>116</v>
      </c>
      <c r="Q38" s="196">
        <v>0</v>
      </c>
      <c r="R38" s="197"/>
      <c r="S38" s="200" t="s">
        <v>726</v>
      </c>
      <c r="T38" s="348">
        <v>1</v>
      </c>
      <c r="U38" s="61" t="s">
        <v>1041</v>
      </c>
      <c r="V38" s="61" t="s">
        <v>1055</v>
      </c>
    </row>
    <row r="39" spans="1:22" s="72" customFormat="1" ht="55.15" customHeight="1" thickBot="1" x14ac:dyDescent="0.3">
      <c r="A39" s="425"/>
      <c r="B39" s="473"/>
      <c r="C39" s="428"/>
      <c r="D39" s="382"/>
      <c r="E39" s="382"/>
      <c r="F39" s="414"/>
      <c r="G39" s="414"/>
      <c r="H39" s="454"/>
      <c r="I39" s="454"/>
      <c r="J39" s="90" t="s">
        <v>117</v>
      </c>
      <c r="K39" s="454"/>
      <c r="L39" s="454"/>
      <c r="M39" s="62" t="s">
        <v>302</v>
      </c>
      <c r="N39" s="90" t="s">
        <v>301</v>
      </c>
      <c r="O39" s="66" t="s">
        <v>324</v>
      </c>
      <c r="P39" s="253" t="s">
        <v>571</v>
      </c>
      <c r="Q39" s="211">
        <v>0</v>
      </c>
      <c r="R39" s="194"/>
      <c r="S39" s="305" t="s">
        <v>726</v>
      </c>
      <c r="T39" s="355"/>
      <c r="U39" s="61" t="s">
        <v>930</v>
      </c>
      <c r="V39" s="323" t="s">
        <v>920</v>
      </c>
    </row>
    <row r="40" spans="1:22" s="72" customFormat="1" ht="57" customHeight="1" thickBot="1" x14ac:dyDescent="0.3">
      <c r="A40" s="425"/>
      <c r="B40" s="455">
        <v>15</v>
      </c>
      <c r="C40" s="427" t="s">
        <v>529</v>
      </c>
      <c r="D40" s="381" t="s">
        <v>923</v>
      </c>
      <c r="E40" s="381" t="s">
        <v>118</v>
      </c>
      <c r="F40" s="413" t="s">
        <v>271</v>
      </c>
      <c r="G40" s="413" t="s">
        <v>445</v>
      </c>
      <c r="H40" s="413">
        <v>20</v>
      </c>
      <c r="I40" s="413" t="s">
        <v>446</v>
      </c>
      <c r="J40" s="381" t="s">
        <v>335</v>
      </c>
      <c r="K40" s="413" t="s">
        <v>446</v>
      </c>
      <c r="L40" s="413" t="s">
        <v>44</v>
      </c>
      <c r="M40" s="65" t="s">
        <v>320</v>
      </c>
      <c r="N40" s="381" t="s">
        <v>119</v>
      </c>
      <c r="O40" s="417" t="s">
        <v>120</v>
      </c>
      <c r="P40" s="381" t="s">
        <v>121</v>
      </c>
      <c r="Q40" s="482">
        <v>1</v>
      </c>
      <c r="R40" s="484" t="s">
        <v>735</v>
      </c>
      <c r="S40" s="480" t="s">
        <v>736</v>
      </c>
      <c r="T40" s="547">
        <v>1</v>
      </c>
      <c r="U40" s="381" t="s">
        <v>1042</v>
      </c>
      <c r="V40" s="381" t="s">
        <v>1043</v>
      </c>
    </row>
    <row r="41" spans="1:22" s="72" customFormat="1" ht="67.900000000000006" customHeight="1" thickBot="1" x14ac:dyDescent="0.3">
      <c r="A41" s="425"/>
      <c r="B41" s="455"/>
      <c r="C41" s="428"/>
      <c r="D41" s="382"/>
      <c r="E41" s="382"/>
      <c r="F41" s="414"/>
      <c r="G41" s="414"/>
      <c r="H41" s="414"/>
      <c r="I41" s="414"/>
      <c r="J41" s="382"/>
      <c r="K41" s="414"/>
      <c r="L41" s="414"/>
      <c r="M41" s="62" t="s">
        <v>336</v>
      </c>
      <c r="N41" s="382"/>
      <c r="O41" s="418"/>
      <c r="P41" s="382"/>
      <c r="Q41" s="483"/>
      <c r="R41" s="485"/>
      <c r="S41" s="481"/>
      <c r="T41" s="394"/>
      <c r="U41" s="382"/>
      <c r="V41" s="382"/>
    </row>
    <row r="42" spans="1:22" s="72" customFormat="1" ht="210.75" thickBot="1" x14ac:dyDescent="0.3">
      <c r="A42" s="425"/>
      <c r="B42" s="288">
        <v>16</v>
      </c>
      <c r="C42" s="83" t="s">
        <v>530</v>
      </c>
      <c r="D42" s="84" t="s">
        <v>337</v>
      </c>
      <c r="E42" s="84" t="s">
        <v>338</v>
      </c>
      <c r="F42" s="87" t="s">
        <v>271</v>
      </c>
      <c r="G42" s="87" t="s">
        <v>449</v>
      </c>
      <c r="H42" s="87">
        <v>10</v>
      </c>
      <c r="I42" s="87" t="s">
        <v>448</v>
      </c>
      <c r="J42" s="84" t="s">
        <v>122</v>
      </c>
      <c r="K42" s="87" t="s">
        <v>448</v>
      </c>
      <c r="L42" s="87" t="s">
        <v>44</v>
      </c>
      <c r="M42" s="86" t="s">
        <v>505</v>
      </c>
      <c r="N42" s="84" t="s">
        <v>339</v>
      </c>
      <c r="O42" s="85" t="s">
        <v>120</v>
      </c>
      <c r="P42" s="84" t="s">
        <v>123</v>
      </c>
      <c r="Q42" s="209">
        <v>1</v>
      </c>
      <c r="R42" s="210" t="s">
        <v>663</v>
      </c>
      <c r="S42" s="208" t="s">
        <v>737</v>
      </c>
      <c r="T42" s="354">
        <v>0</v>
      </c>
      <c r="U42" s="326" t="s">
        <v>1044</v>
      </c>
      <c r="V42" s="326" t="s">
        <v>1045</v>
      </c>
    </row>
    <row r="43" spans="1:22" s="72" customFormat="1" ht="75.75" thickBot="1" x14ac:dyDescent="0.3">
      <c r="A43" s="426"/>
      <c r="B43" s="287">
        <v>17</v>
      </c>
      <c r="C43" s="291" t="s">
        <v>532</v>
      </c>
      <c r="D43" s="275" t="s">
        <v>124</v>
      </c>
      <c r="E43" s="275" t="s">
        <v>118</v>
      </c>
      <c r="F43" s="290" t="s">
        <v>271</v>
      </c>
      <c r="G43" s="290" t="s">
        <v>445</v>
      </c>
      <c r="H43" s="290">
        <v>20</v>
      </c>
      <c r="I43" s="290" t="s">
        <v>446</v>
      </c>
      <c r="J43" s="275" t="s">
        <v>122</v>
      </c>
      <c r="K43" s="290" t="s">
        <v>446</v>
      </c>
      <c r="L43" s="290" t="s">
        <v>44</v>
      </c>
      <c r="M43" s="302" t="s">
        <v>325</v>
      </c>
      <c r="N43" s="275" t="s">
        <v>340</v>
      </c>
      <c r="O43" s="281" t="s">
        <v>120</v>
      </c>
      <c r="P43" s="275" t="s">
        <v>341</v>
      </c>
      <c r="Q43" s="282">
        <v>1</v>
      </c>
      <c r="R43" s="283"/>
      <c r="S43" s="272" t="s">
        <v>738</v>
      </c>
      <c r="T43" s="356"/>
      <c r="U43" s="275" t="s">
        <v>950</v>
      </c>
      <c r="V43" s="327" t="s">
        <v>1047</v>
      </c>
    </row>
    <row r="44" spans="1:22" s="162" customFormat="1" ht="180.75" thickBot="1" x14ac:dyDescent="0.3">
      <c r="A44" s="424" t="s">
        <v>342</v>
      </c>
      <c r="B44" s="455">
        <v>18</v>
      </c>
      <c r="C44" s="415" t="s">
        <v>572</v>
      </c>
      <c r="D44" s="417" t="s">
        <v>573</v>
      </c>
      <c r="E44" s="417" t="s">
        <v>574</v>
      </c>
      <c r="F44" s="413" t="s">
        <v>444</v>
      </c>
      <c r="G44" s="413" t="s">
        <v>445</v>
      </c>
      <c r="H44" s="413">
        <v>40</v>
      </c>
      <c r="I44" s="413" t="s">
        <v>443</v>
      </c>
      <c r="J44" s="64" t="s">
        <v>582</v>
      </c>
      <c r="K44" s="413" t="s">
        <v>443</v>
      </c>
      <c r="L44" s="413" t="s">
        <v>44</v>
      </c>
      <c r="M44" s="65" t="s">
        <v>550</v>
      </c>
      <c r="N44" s="64" t="s">
        <v>561</v>
      </c>
      <c r="O44" s="76" t="s">
        <v>562</v>
      </c>
      <c r="P44" s="64" t="s">
        <v>272</v>
      </c>
      <c r="Q44" s="282">
        <v>0</v>
      </c>
      <c r="R44" s="300"/>
      <c r="S44" s="199" t="s">
        <v>664</v>
      </c>
      <c r="T44" s="356">
        <v>0.33</v>
      </c>
      <c r="U44" s="331" t="s">
        <v>1046</v>
      </c>
      <c r="V44" s="328" t="s">
        <v>1056</v>
      </c>
    </row>
    <row r="45" spans="1:22" s="162" customFormat="1" ht="75.75" thickBot="1" x14ac:dyDescent="0.3">
      <c r="A45" s="425"/>
      <c r="B45" s="455"/>
      <c r="C45" s="475"/>
      <c r="D45" s="419"/>
      <c r="E45" s="419"/>
      <c r="F45" s="420"/>
      <c r="G45" s="420"/>
      <c r="H45" s="420"/>
      <c r="I45" s="420"/>
      <c r="J45" s="58" t="s">
        <v>583</v>
      </c>
      <c r="K45" s="420"/>
      <c r="L45" s="420"/>
      <c r="M45" s="59" t="s">
        <v>622</v>
      </c>
      <c r="N45" s="58" t="s">
        <v>638</v>
      </c>
      <c r="O45" s="78" t="s">
        <v>602</v>
      </c>
      <c r="P45" s="58" t="s">
        <v>603</v>
      </c>
      <c r="Q45" s="190">
        <v>0</v>
      </c>
      <c r="R45" s="304"/>
      <c r="S45" s="305" t="s">
        <v>739</v>
      </c>
      <c r="T45" s="349">
        <v>1</v>
      </c>
      <c r="U45" s="333" t="s">
        <v>1048</v>
      </c>
      <c r="V45" s="262" t="s">
        <v>1049</v>
      </c>
    </row>
    <row r="46" spans="1:22" s="162" customFormat="1" ht="105.75" thickBot="1" x14ac:dyDescent="0.3">
      <c r="A46" s="425"/>
      <c r="B46" s="474"/>
      <c r="C46" s="475"/>
      <c r="D46" s="419"/>
      <c r="E46" s="419"/>
      <c r="F46" s="420"/>
      <c r="G46" s="420"/>
      <c r="H46" s="420"/>
      <c r="I46" s="420"/>
      <c r="J46" s="296" t="s">
        <v>584</v>
      </c>
      <c r="K46" s="420"/>
      <c r="L46" s="420"/>
      <c r="M46" s="306" t="s">
        <v>621</v>
      </c>
      <c r="N46" s="296" t="s">
        <v>600</v>
      </c>
      <c r="O46" s="295" t="s">
        <v>87</v>
      </c>
      <c r="P46" s="296" t="s">
        <v>604</v>
      </c>
      <c r="Q46" s="203">
        <v>0</v>
      </c>
      <c r="R46" s="217"/>
      <c r="S46" s="218" t="s">
        <v>665</v>
      </c>
      <c r="T46" s="351">
        <v>1</v>
      </c>
      <c r="U46" s="329" t="s">
        <v>1050</v>
      </c>
      <c r="V46" s="329" t="s">
        <v>1057</v>
      </c>
    </row>
    <row r="47" spans="1:22" s="72" customFormat="1" ht="113.45" customHeight="1" thickBot="1" x14ac:dyDescent="0.3">
      <c r="A47" s="425"/>
      <c r="B47" s="288">
        <v>19</v>
      </c>
      <c r="C47" s="83" t="s">
        <v>575</v>
      </c>
      <c r="D47" s="84" t="s">
        <v>576</v>
      </c>
      <c r="E47" s="84" t="s">
        <v>639</v>
      </c>
      <c r="F47" s="87" t="s">
        <v>441</v>
      </c>
      <c r="G47" s="87" t="s">
        <v>445</v>
      </c>
      <c r="H47" s="87">
        <v>60</v>
      </c>
      <c r="I47" s="87" t="s">
        <v>450</v>
      </c>
      <c r="J47" s="84" t="s">
        <v>794</v>
      </c>
      <c r="K47" s="87" t="s">
        <v>450</v>
      </c>
      <c r="L47" s="87" t="s">
        <v>44</v>
      </c>
      <c r="M47" s="86" t="s">
        <v>623</v>
      </c>
      <c r="N47" s="84" t="s">
        <v>601</v>
      </c>
      <c r="O47" s="85" t="s">
        <v>87</v>
      </c>
      <c r="P47" s="84" t="s">
        <v>605</v>
      </c>
      <c r="Q47" s="209">
        <v>0</v>
      </c>
      <c r="R47" s="219"/>
      <c r="S47" s="208" t="s">
        <v>740</v>
      </c>
      <c r="T47" s="354">
        <v>0</v>
      </c>
      <c r="U47" s="330" t="s">
        <v>1051</v>
      </c>
      <c r="V47" s="330" t="s">
        <v>1058</v>
      </c>
    </row>
    <row r="48" spans="1:22" s="72" customFormat="1" ht="126" customHeight="1" thickBot="1" x14ac:dyDescent="0.3">
      <c r="A48" s="425"/>
      <c r="B48" s="455">
        <v>20</v>
      </c>
      <c r="C48" s="427" t="s">
        <v>577</v>
      </c>
      <c r="D48" s="381" t="s">
        <v>578</v>
      </c>
      <c r="E48" s="381" t="s">
        <v>639</v>
      </c>
      <c r="F48" s="413" t="s">
        <v>451</v>
      </c>
      <c r="G48" s="413" t="s">
        <v>445</v>
      </c>
      <c r="H48" s="413">
        <v>80</v>
      </c>
      <c r="I48" s="413" t="s">
        <v>450</v>
      </c>
      <c r="J48" s="64" t="s">
        <v>585</v>
      </c>
      <c r="K48" s="413" t="s">
        <v>450</v>
      </c>
      <c r="L48" s="413" t="s">
        <v>44</v>
      </c>
      <c r="M48" s="439" t="s">
        <v>624</v>
      </c>
      <c r="N48" s="381" t="s">
        <v>625</v>
      </c>
      <c r="O48" s="440" t="s">
        <v>602</v>
      </c>
      <c r="P48" s="381" t="s">
        <v>783</v>
      </c>
      <c r="Q48" s="429">
        <v>0</v>
      </c>
      <c r="R48" s="431"/>
      <c r="S48" s="433" t="s">
        <v>741</v>
      </c>
      <c r="T48" s="548">
        <v>1</v>
      </c>
      <c r="U48" s="534" t="s">
        <v>1052</v>
      </c>
      <c r="V48" s="534" t="s">
        <v>1053</v>
      </c>
    </row>
    <row r="49" spans="1:22" s="72" customFormat="1" ht="117" customHeight="1" thickBot="1" x14ac:dyDescent="0.3">
      <c r="A49" s="426"/>
      <c r="B49" s="455"/>
      <c r="C49" s="428"/>
      <c r="D49" s="382"/>
      <c r="E49" s="382"/>
      <c r="F49" s="414"/>
      <c r="G49" s="414"/>
      <c r="H49" s="414"/>
      <c r="I49" s="414"/>
      <c r="J49" s="61" t="s">
        <v>586</v>
      </c>
      <c r="K49" s="414"/>
      <c r="L49" s="414"/>
      <c r="M49" s="423"/>
      <c r="N49" s="382"/>
      <c r="O49" s="412"/>
      <c r="P49" s="382"/>
      <c r="Q49" s="430"/>
      <c r="R49" s="432"/>
      <c r="S49" s="434"/>
      <c r="T49" s="549"/>
      <c r="U49" s="535"/>
      <c r="V49" s="535"/>
    </row>
    <row r="50" spans="1:22" s="72" customFormat="1" ht="89.45" customHeight="1" thickBot="1" x14ac:dyDescent="0.3">
      <c r="A50" s="424" t="s">
        <v>343</v>
      </c>
      <c r="B50" s="455">
        <v>21</v>
      </c>
      <c r="C50" s="427" t="s">
        <v>344</v>
      </c>
      <c r="D50" s="381" t="s">
        <v>345</v>
      </c>
      <c r="E50" s="381" t="s">
        <v>126</v>
      </c>
      <c r="F50" s="413" t="s">
        <v>271</v>
      </c>
      <c r="G50" s="413" t="s">
        <v>442</v>
      </c>
      <c r="H50" s="413">
        <v>10</v>
      </c>
      <c r="I50" s="93" t="s">
        <v>448</v>
      </c>
      <c r="J50" s="64" t="s">
        <v>347</v>
      </c>
      <c r="K50" s="94" t="s">
        <v>448</v>
      </c>
      <c r="L50" s="453" t="s">
        <v>44</v>
      </c>
      <c r="M50" s="65" t="s">
        <v>348</v>
      </c>
      <c r="N50" s="95" t="s">
        <v>346</v>
      </c>
      <c r="O50" s="66" t="s">
        <v>327</v>
      </c>
      <c r="P50" s="64" t="s">
        <v>349</v>
      </c>
      <c r="Q50" s="299">
        <v>0</v>
      </c>
      <c r="R50" s="300"/>
      <c r="S50" s="199" t="s">
        <v>696</v>
      </c>
      <c r="T50" s="357">
        <v>1</v>
      </c>
      <c r="U50" s="331" t="s">
        <v>967</v>
      </c>
      <c r="V50" s="328" t="s">
        <v>1066</v>
      </c>
    </row>
    <row r="51" spans="1:22" s="72" customFormat="1" ht="71.45" customHeight="1" thickBot="1" x14ac:dyDescent="0.3">
      <c r="A51" s="425"/>
      <c r="B51" s="455"/>
      <c r="C51" s="428"/>
      <c r="D51" s="382"/>
      <c r="E51" s="382"/>
      <c r="F51" s="414"/>
      <c r="G51" s="414"/>
      <c r="H51" s="414"/>
      <c r="I51" s="277"/>
      <c r="J51" s="61" t="s">
        <v>350</v>
      </c>
      <c r="K51" s="98"/>
      <c r="L51" s="454"/>
      <c r="M51" s="62" t="s">
        <v>351</v>
      </c>
      <c r="N51" s="61" t="s">
        <v>352</v>
      </c>
      <c r="O51" s="63" t="s">
        <v>111</v>
      </c>
      <c r="P51" s="61" t="s">
        <v>127</v>
      </c>
      <c r="Q51" s="221">
        <v>0</v>
      </c>
      <c r="R51" s="301"/>
      <c r="S51" s="273" t="s">
        <v>675</v>
      </c>
      <c r="T51" s="358">
        <v>0</v>
      </c>
      <c r="U51" s="261" t="s">
        <v>1059</v>
      </c>
      <c r="V51" s="329" t="s">
        <v>1060</v>
      </c>
    </row>
    <row r="52" spans="1:22" s="72" customFormat="1" ht="63" customHeight="1" thickBot="1" x14ac:dyDescent="0.3">
      <c r="A52" s="425"/>
      <c r="B52" s="455">
        <v>22</v>
      </c>
      <c r="C52" s="427" t="s">
        <v>128</v>
      </c>
      <c r="D52" s="381" t="s">
        <v>129</v>
      </c>
      <c r="E52" s="381" t="s">
        <v>126</v>
      </c>
      <c r="F52" s="413" t="s">
        <v>271</v>
      </c>
      <c r="G52" s="413" t="s">
        <v>445</v>
      </c>
      <c r="H52" s="413">
        <v>20</v>
      </c>
      <c r="I52" s="413" t="s">
        <v>446</v>
      </c>
      <c r="J52" s="64" t="s">
        <v>130</v>
      </c>
      <c r="K52" s="413" t="s">
        <v>446</v>
      </c>
      <c r="L52" s="413" t="s">
        <v>44</v>
      </c>
      <c r="M52" s="65" t="s">
        <v>353</v>
      </c>
      <c r="N52" s="64" t="s">
        <v>346</v>
      </c>
      <c r="O52" s="76" t="s">
        <v>111</v>
      </c>
      <c r="P52" s="64" t="s">
        <v>131</v>
      </c>
      <c r="Q52" s="299">
        <v>1</v>
      </c>
      <c r="R52" s="300" t="s">
        <v>697</v>
      </c>
      <c r="S52" s="199" t="s">
        <v>698</v>
      </c>
      <c r="T52" s="357">
        <v>1</v>
      </c>
      <c r="U52" s="333" t="s">
        <v>1061</v>
      </c>
      <c r="V52" s="262" t="s">
        <v>1067</v>
      </c>
    </row>
    <row r="53" spans="1:22" s="72" customFormat="1" ht="45.75" thickBot="1" x14ac:dyDescent="0.3">
      <c r="A53" s="425"/>
      <c r="B53" s="455"/>
      <c r="C53" s="435"/>
      <c r="D53" s="410"/>
      <c r="E53" s="410"/>
      <c r="F53" s="420"/>
      <c r="G53" s="420"/>
      <c r="H53" s="420"/>
      <c r="I53" s="420"/>
      <c r="J53" s="58" t="s">
        <v>354</v>
      </c>
      <c r="K53" s="420"/>
      <c r="L53" s="420"/>
      <c r="M53" s="59" t="s">
        <v>354</v>
      </c>
      <c r="N53" s="58" t="s">
        <v>346</v>
      </c>
      <c r="O53" s="68" t="s">
        <v>111</v>
      </c>
      <c r="P53" s="58" t="s">
        <v>132</v>
      </c>
      <c r="Q53" s="224">
        <v>0</v>
      </c>
      <c r="R53" s="304"/>
      <c r="S53" s="200" t="s">
        <v>675</v>
      </c>
      <c r="T53" s="359">
        <v>0</v>
      </c>
      <c r="U53" s="332" t="s">
        <v>1059</v>
      </c>
      <c r="V53" s="329" t="s">
        <v>1060</v>
      </c>
    </row>
    <row r="54" spans="1:22" s="72" customFormat="1" ht="120.75" thickBot="1" x14ac:dyDescent="0.3">
      <c r="A54" s="426"/>
      <c r="B54" s="455"/>
      <c r="C54" s="428"/>
      <c r="D54" s="382"/>
      <c r="E54" s="382"/>
      <c r="F54" s="414"/>
      <c r="G54" s="414"/>
      <c r="H54" s="414"/>
      <c r="I54" s="414"/>
      <c r="J54" s="61" t="s">
        <v>355</v>
      </c>
      <c r="K54" s="414"/>
      <c r="L54" s="414"/>
      <c r="M54" s="62" t="s">
        <v>925</v>
      </c>
      <c r="N54" s="61" t="s">
        <v>356</v>
      </c>
      <c r="O54" s="63" t="s">
        <v>111</v>
      </c>
      <c r="P54" s="61" t="s">
        <v>784</v>
      </c>
      <c r="Q54" s="221">
        <v>0</v>
      </c>
      <c r="R54" s="301"/>
      <c r="S54" s="273" t="s">
        <v>675</v>
      </c>
      <c r="T54" s="358">
        <v>0.5</v>
      </c>
      <c r="U54" s="266" t="s">
        <v>1062</v>
      </c>
      <c r="V54" s="266" t="s">
        <v>1063</v>
      </c>
    </row>
    <row r="55" spans="1:22" s="72" customFormat="1" ht="75.75" thickBot="1" x14ac:dyDescent="0.3">
      <c r="A55" s="424" t="s">
        <v>357</v>
      </c>
      <c r="B55" s="455">
        <v>23</v>
      </c>
      <c r="C55" s="427" t="s">
        <v>579</v>
      </c>
      <c r="D55" s="381" t="s">
        <v>580</v>
      </c>
      <c r="E55" s="381" t="s">
        <v>581</v>
      </c>
      <c r="F55" s="413" t="s">
        <v>271</v>
      </c>
      <c r="G55" s="413" t="s">
        <v>445</v>
      </c>
      <c r="H55" s="413">
        <v>20</v>
      </c>
      <c r="I55" s="413" t="s">
        <v>446</v>
      </c>
      <c r="J55" s="64" t="s">
        <v>358</v>
      </c>
      <c r="K55" s="413" t="s">
        <v>446</v>
      </c>
      <c r="L55" s="413" t="s">
        <v>44</v>
      </c>
      <c r="M55" s="65" t="s">
        <v>359</v>
      </c>
      <c r="N55" s="101" t="s">
        <v>606</v>
      </c>
      <c r="O55" s="102" t="s">
        <v>111</v>
      </c>
      <c r="P55" s="103" t="s">
        <v>607</v>
      </c>
      <c r="Q55" s="225">
        <v>1</v>
      </c>
      <c r="R55" s="300" t="s">
        <v>777</v>
      </c>
      <c r="S55" s="199" t="s">
        <v>666</v>
      </c>
      <c r="T55" s="360">
        <v>1</v>
      </c>
      <c r="U55" s="267" t="s">
        <v>1069</v>
      </c>
      <c r="V55" s="267" t="s">
        <v>1064</v>
      </c>
    </row>
    <row r="56" spans="1:22" s="72" customFormat="1" ht="75.75" thickBot="1" x14ac:dyDescent="0.3">
      <c r="A56" s="425"/>
      <c r="B56" s="455"/>
      <c r="C56" s="435"/>
      <c r="D56" s="410"/>
      <c r="E56" s="410"/>
      <c r="F56" s="420"/>
      <c r="G56" s="420"/>
      <c r="H56" s="420"/>
      <c r="I56" s="420"/>
      <c r="J56" s="58" t="s">
        <v>360</v>
      </c>
      <c r="K56" s="420"/>
      <c r="L56" s="420"/>
      <c r="M56" s="59" t="s">
        <v>361</v>
      </c>
      <c r="N56" s="104" t="s">
        <v>608</v>
      </c>
      <c r="O56" s="105" t="s">
        <v>609</v>
      </c>
      <c r="P56" s="106" t="s">
        <v>610</v>
      </c>
      <c r="Q56" s="226">
        <v>1</v>
      </c>
      <c r="R56" s="227" t="s">
        <v>776</v>
      </c>
      <c r="S56" s="305" t="s">
        <v>742</v>
      </c>
      <c r="T56" s="361">
        <v>1</v>
      </c>
      <c r="U56" s="264" t="s">
        <v>1070</v>
      </c>
      <c r="V56" s="264" t="s">
        <v>1068</v>
      </c>
    </row>
    <row r="57" spans="1:22" s="72" customFormat="1" ht="75.75" thickBot="1" x14ac:dyDescent="0.3">
      <c r="A57" s="425"/>
      <c r="B57" s="455"/>
      <c r="C57" s="435"/>
      <c r="D57" s="410"/>
      <c r="E57" s="410"/>
      <c r="F57" s="420"/>
      <c r="G57" s="420"/>
      <c r="H57" s="420"/>
      <c r="I57" s="420"/>
      <c r="J57" s="58" t="s">
        <v>362</v>
      </c>
      <c r="K57" s="420"/>
      <c r="L57" s="420"/>
      <c r="M57" s="59" t="s">
        <v>363</v>
      </c>
      <c r="N57" s="104" t="s">
        <v>611</v>
      </c>
      <c r="O57" s="105" t="s">
        <v>609</v>
      </c>
      <c r="P57" s="106" t="s">
        <v>612</v>
      </c>
      <c r="Q57" s="224">
        <v>0</v>
      </c>
      <c r="R57" s="227"/>
      <c r="S57" s="200" t="s">
        <v>726</v>
      </c>
      <c r="T57" s="359">
        <v>1</v>
      </c>
      <c r="U57" s="333" t="s">
        <v>1071</v>
      </c>
      <c r="V57" s="262" t="s">
        <v>1072</v>
      </c>
    </row>
    <row r="58" spans="1:22" s="72" customFormat="1" ht="90.75" thickBot="1" x14ac:dyDescent="0.3">
      <c r="A58" s="425"/>
      <c r="B58" s="455"/>
      <c r="C58" s="435"/>
      <c r="D58" s="410"/>
      <c r="E58" s="410"/>
      <c r="F58" s="420"/>
      <c r="G58" s="420"/>
      <c r="H58" s="420"/>
      <c r="I58" s="420"/>
      <c r="J58" s="58" t="s">
        <v>364</v>
      </c>
      <c r="K58" s="420"/>
      <c r="L58" s="420"/>
      <c r="M58" s="59" t="s">
        <v>133</v>
      </c>
      <c r="N58" s="104" t="s">
        <v>613</v>
      </c>
      <c r="O58" s="107" t="s">
        <v>614</v>
      </c>
      <c r="P58" s="106" t="s">
        <v>615</v>
      </c>
      <c r="Q58" s="224">
        <v>1</v>
      </c>
      <c r="R58" s="227" t="s">
        <v>775</v>
      </c>
      <c r="S58" s="305" t="s">
        <v>743</v>
      </c>
      <c r="T58" s="359">
        <v>1</v>
      </c>
      <c r="U58" s="333" t="s">
        <v>1073</v>
      </c>
      <c r="V58" s="262" t="s">
        <v>1075</v>
      </c>
    </row>
    <row r="59" spans="1:22" s="72" customFormat="1" ht="60.75" thickBot="1" x14ac:dyDescent="0.3">
      <c r="A59" s="426"/>
      <c r="B59" s="474"/>
      <c r="C59" s="435"/>
      <c r="D59" s="410"/>
      <c r="E59" s="410"/>
      <c r="F59" s="420"/>
      <c r="G59" s="420"/>
      <c r="H59" s="420"/>
      <c r="I59" s="420"/>
      <c r="J59" s="296" t="s">
        <v>134</v>
      </c>
      <c r="K59" s="420"/>
      <c r="L59" s="420"/>
      <c r="M59" s="306" t="s">
        <v>365</v>
      </c>
      <c r="N59" s="139" t="s">
        <v>616</v>
      </c>
      <c r="O59" s="140" t="s">
        <v>111</v>
      </c>
      <c r="P59" s="141" t="s">
        <v>617</v>
      </c>
      <c r="Q59" s="228">
        <v>1</v>
      </c>
      <c r="R59" s="229"/>
      <c r="S59" s="218" t="s">
        <v>744</v>
      </c>
      <c r="T59" s="362">
        <v>1</v>
      </c>
      <c r="U59" s="329" t="s">
        <v>1074</v>
      </c>
      <c r="V59" s="329" t="s">
        <v>1076</v>
      </c>
    </row>
    <row r="60" spans="1:22" s="72" customFormat="1" ht="75.75" thickBot="1" x14ac:dyDescent="0.3">
      <c r="A60" s="424" t="s">
        <v>366</v>
      </c>
      <c r="B60" s="455">
        <v>24</v>
      </c>
      <c r="C60" s="436" t="s">
        <v>367</v>
      </c>
      <c r="D60" s="381" t="s">
        <v>135</v>
      </c>
      <c r="E60" s="381" t="s">
        <v>126</v>
      </c>
      <c r="F60" s="413" t="s">
        <v>451</v>
      </c>
      <c r="G60" s="413" t="s">
        <v>445</v>
      </c>
      <c r="H60" s="413">
        <v>80</v>
      </c>
      <c r="I60" s="413" t="s">
        <v>450</v>
      </c>
      <c r="J60" s="64" t="s">
        <v>368</v>
      </c>
      <c r="K60" s="413" t="s">
        <v>450</v>
      </c>
      <c r="L60" s="413" t="s">
        <v>44</v>
      </c>
      <c r="M60" s="65" t="s">
        <v>136</v>
      </c>
      <c r="N60" s="64" t="s">
        <v>369</v>
      </c>
      <c r="O60" s="66" t="s">
        <v>328</v>
      </c>
      <c r="P60" s="64" t="s">
        <v>138</v>
      </c>
      <c r="Q60" s="299">
        <v>1</v>
      </c>
      <c r="R60" s="300" t="s">
        <v>676</v>
      </c>
      <c r="S60" s="199" t="s">
        <v>745</v>
      </c>
      <c r="T60" s="357">
        <v>1</v>
      </c>
      <c r="U60" s="331" t="s">
        <v>1077</v>
      </c>
      <c r="V60" s="328" t="s">
        <v>1078</v>
      </c>
    </row>
    <row r="61" spans="1:22" s="72" customFormat="1" ht="45.75" thickBot="1" x14ac:dyDescent="0.3">
      <c r="A61" s="425"/>
      <c r="B61" s="455"/>
      <c r="C61" s="437"/>
      <c r="D61" s="410"/>
      <c r="E61" s="410"/>
      <c r="F61" s="420"/>
      <c r="G61" s="420"/>
      <c r="H61" s="420"/>
      <c r="I61" s="420"/>
      <c r="J61" s="445" t="s">
        <v>139</v>
      </c>
      <c r="K61" s="420"/>
      <c r="L61" s="420"/>
      <c r="M61" s="59" t="s">
        <v>140</v>
      </c>
      <c r="N61" s="445" t="s">
        <v>369</v>
      </c>
      <c r="O61" s="421" t="s">
        <v>87</v>
      </c>
      <c r="P61" s="445" t="s">
        <v>370</v>
      </c>
      <c r="Q61" s="441"/>
      <c r="R61" s="442"/>
      <c r="S61" s="443" t="s">
        <v>746</v>
      </c>
      <c r="T61" s="550">
        <v>1</v>
      </c>
      <c r="U61" s="539" t="s">
        <v>1084</v>
      </c>
      <c r="V61" s="539" t="s">
        <v>1079</v>
      </c>
    </row>
    <row r="62" spans="1:22" s="72" customFormat="1" ht="33.6" customHeight="1" thickBot="1" x14ac:dyDescent="0.3">
      <c r="A62" s="425"/>
      <c r="B62" s="455"/>
      <c r="C62" s="437"/>
      <c r="D62" s="410"/>
      <c r="E62" s="410"/>
      <c r="F62" s="420"/>
      <c r="G62" s="420"/>
      <c r="H62" s="420"/>
      <c r="I62" s="420"/>
      <c r="J62" s="446"/>
      <c r="K62" s="420"/>
      <c r="L62" s="420"/>
      <c r="M62" s="59" t="s">
        <v>141</v>
      </c>
      <c r="N62" s="446"/>
      <c r="O62" s="444"/>
      <c r="P62" s="446"/>
      <c r="Q62" s="441"/>
      <c r="R62" s="442"/>
      <c r="S62" s="443"/>
      <c r="T62" s="551"/>
      <c r="U62" s="539"/>
      <c r="V62" s="539"/>
    </row>
    <row r="63" spans="1:22" s="72" customFormat="1" ht="97.15" customHeight="1" thickBot="1" x14ac:dyDescent="0.3">
      <c r="A63" s="425"/>
      <c r="B63" s="455"/>
      <c r="C63" s="438"/>
      <c r="D63" s="382"/>
      <c r="E63" s="382"/>
      <c r="F63" s="414"/>
      <c r="G63" s="414"/>
      <c r="H63" s="414"/>
      <c r="I63" s="414"/>
      <c r="J63" s="61" t="s">
        <v>142</v>
      </c>
      <c r="K63" s="414"/>
      <c r="L63" s="414"/>
      <c r="M63" s="62" t="s">
        <v>371</v>
      </c>
      <c r="N63" s="61" t="s">
        <v>369</v>
      </c>
      <c r="O63" s="63" t="s">
        <v>87</v>
      </c>
      <c r="P63" s="61" t="s">
        <v>143</v>
      </c>
      <c r="Q63" s="221">
        <v>1</v>
      </c>
      <c r="R63" s="301" t="s">
        <v>774</v>
      </c>
      <c r="S63" s="202" t="s">
        <v>747</v>
      </c>
      <c r="T63" s="358">
        <v>1</v>
      </c>
      <c r="U63" s="370" t="s">
        <v>1080</v>
      </c>
      <c r="V63" s="261" t="s">
        <v>1081</v>
      </c>
    </row>
    <row r="64" spans="1:22" s="57" customFormat="1" ht="45.75" thickBot="1" x14ac:dyDescent="0.3">
      <c r="A64" s="425"/>
      <c r="B64" s="455">
        <v>25</v>
      </c>
      <c r="C64" s="427" t="s">
        <v>367</v>
      </c>
      <c r="D64" s="381" t="s">
        <v>144</v>
      </c>
      <c r="E64" s="381" t="s">
        <v>126</v>
      </c>
      <c r="F64" s="413" t="s">
        <v>444</v>
      </c>
      <c r="G64" s="413" t="s">
        <v>445</v>
      </c>
      <c r="H64" s="413">
        <v>40</v>
      </c>
      <c r="I64" s="413" t="s">
        <v>443</v>
      </c>
      <c r="J64" s="64" t="s">
        <v>372</v>
      </c>
      <c r="K64" s="413" t="s">
        <v>443</v>
      </c>
      <c r="L64" s="413" t="s">
        <v>44</v>
      </c>
      <c r="M64" s="65" t="s">
        <v>145</v>
      </c>
      <c r="N64" s="64" t="s">
        <v>373</v>
      </c>
      <c r="O64" s="66" t="s">
        <v>87</v>
      </c>
      <c r="P64" s="64" t="s">
        <v>146</v>
      </c>
      <c r="Q64" s="299">
        <v>0</v>
      </c>
      <c r="R64" s="300" t="s">
        <v>677</v>
      </c>
      <c r="S64" s="199" t="s">
        <v>748</v>
      </c>
      <c r="T64" s="357"/>
      <c r="U64" s="369" t="s">
        <v>1082</v>
      </c>
      <c r="V64" s="328" t="s">
        <v>886</v>
      </c>
    </row>
    <row r="65" spans="1:22" s="57" customFormat="1" ht="60.75" thickBot="1" x14ac:dyDescent="0.3">
      <c r="A65" s="425"/>
      <c r="B65" s="455"/>
      <c r="C65" s="435"/>
      <c r="D65" s="410"/>
      <c r="E65" s="410"/>
      <c r="F65" s="420"/>
      <c r="G65" s="420"/>
      <c r="H65" s="420"/>
      <c r="I65" s="420"/>
      <c r="J65" s="58" t="s">
        <v>374</v>
      </c>
      <c r="K65" s="420"/>
      <c r="L65" s="420"/>
      <c r="M65" s="59" t="s">
        <v>305</v>
      </c>
      <c r="N65" s="58" t="s">
        <v>373</v>
      </c>
      <c r="O65" s="68" t="s">
        <v>87</v>
      </c>
      <c r="P65" s="58" t="s">
        <v>147</v>
      </c>
      <c r="Q65" s="224">
        <v>1</v>
      </c>
      <c r="R65" s="304" t="s">
        <v>677</v>
      </c>
      <c r="S65" s="305" t="s">
        <v>749</v>
      </c>
      <c r="T65" s="359"/>
      <c r="U65" s="371" t="s">
        <v>1083</v>
      </c>
      <c r="V65" s="262" t="s">
        <v>886</v>
      </c>
    </row>
    <row r="66" spans="1:22" s="57" customFormat="1" ht="75.75" thickBot="1" x14ac:dyDescent="0.3">
      <c r="A66" s="425"/>
      <c r="B66" s="455"/>
      <c r="C66" s="435"/>
      <c r="D66" s="410"/>
      <c r="E66" s="410"/>
      <c r="F66" s="420"/>
      <c r="G66" s="420"/>
      <c r="H66" s="420"/>
      <c r="I66" s="420"/>
      <c r="J66" s="58" t="s">
        <v>148</v>
      </c>
      <c r="K66" s="420"/>
      <c r="L66" s="420"/>
      <c r="M66" s="59" t="s">
        <v>149</v>
      </c>
      <c r="N66" s="58" t="s">
        <v>373</v>
      </c>
      <c r="O66" s="68" t="s">
        <v>137</v>
      </c>
      <c r="P66" s="58" t="s">
        <v>150</v>
      </c>
      <c r="Q66" s="224">
        <v>0</v>
      </c>
      <c r="R66" s="304" t="s">
        <v>677</v>
      </c>
      <c r="S66" s="305" t="s">
        <v>667</v>
      </c>
      <c r="T66" s="359">
        <v>1</v>
      </c>
      <c r="U66" s="371" t="s">
        <v>1085</v>
      </c>
      <c r="V66" s="262" t="s">
        <v>1086</v>
      </c>
    </row>
    <row r="67" spans="1:22" s="57" customFormat="1" ht="75.75" thickBot="1" x14ac:dyDescent="0.3">
      <c r="A67" s="426"/>
      <c r="B67" s="455"/>
      <c r="C67" s="428"/>
      <c r="D67" s="382"/>
      <c r="E67" s="382"/>
      <c r="F67" s="414"/>
      <c r="G67" s="414"/>
      <c r="H67" s="414"/>
      <c r="I67" s="414"/>
      <c r="J67" s="61" t="s">
        <v>375</v>
      </c>
      <c r="K67" s="414"/>
      <c r="L67" s="414"/>
      <c r="M67" s="62" t="s">
        <v>306</v>
      </c>
      <c r="N67" s="61" t="s">
        <v>376</v>
      </c>
      <c r="O67" s="80" t="s">
        <v>151</v>
      </c>
      <c r="P67" s="61" t="s">
        <v>152</v>
      </c>
      <c r="Q67" s="221">
        <v>0</v>
      </c>
      <c r="R67" s="230" t="s">
        <v>677</v>
      </c>
      <c r="S67" s="202" t="s">
        <v>726</v>
      </c>
      <c r="T67" s="358">
        <v>0</v>
      </c>
      <c r="U67" s="371" t="s">
        <v>1087</v>
      </c>
      <c r="V67" s="371" t="s">
        <v>1088</v>
      </c>
    </row>
    <row r="68" spans="1:22" s="72" customFormat="1" ht="409.15" customHeight="1" thickBot="1" x14ac:dyDescent="0.3">
      <c r="A68" s="424" t="s">
        <v>377</v>
      </c>
      <c r="B68" s="455">
        <v>26</v>
      </c>
      <c r="C68" s="427" t="s">
        <v>563</v>
      </c>
      <c r="D68" s="381" t="s">
        <v>153</v>
      </c>
      <c r="E68" s="381" t="s">
        <v>533</v>
      </c>
      <c r="F68" s="413" t="s">
        <v>451</v>
      </c>
      <c r="G68" s="413" t="s">
        <v>449</v>
      </c>
      <c r="H68" s="413">
        <v>40</v>
      </c>
      <c r="I68" s="413" t="s">
        <v>443</v>
      </c>
      <c r="J68" s="64" t="s">
        <v>378</v>
      </c>
      <c r="K68" s="413" t="s">
        <v>443</v>
      </c>
      <c r="L68" s="413" t="s">
        <v>44</v>
      </c>
      <c r="M68" s="65" t="s">
        <v>379</v>
      </c>
      <c r="N68" s="64" t="s">
        <v>380</v>
      </c>
      <c r="O68" s="76">
        <v>44196</v>
      </c>
      <c r="P68" s="64" t="s">
        <v>750</v>
      </c>
      <c r="Q68" s="299">
        <v>1</v>
      </c>
      <c r="R68" s="300" t="s">
        <v>773</v>
      </c>
      <c r="S68" s="199" t="s">
        <v>668</v>
      </c>
      <c r="T68" s="357">
        <v>1</v>
      </c>
      <c r="U68" s="373" t="s">
        <v>1089</v>
      </c>
      <c r="V68" s="372" t="s">
        <v>1090</v>
      </c>
    </row>
    <row r="69" spans="1:22" s="72" customFormat="1" ht="177" customHeight="1" thickBot="1" x14ac:dyDescent="0.3">
      <c r="A69" s="425"/>
      <c r="B69" s="455"/>
      <c r="C69" s="435"/>
      <c r="D69" s="410"/>
      <c r="E69" s="410"/>
      <c r="F69" s="420"/>
      <c r="G69" s="420"/>
      <c r="H69" s="420"/>
      <c r="I69" s="420"/>
      <c r="J69" s="58" t="s">
        <v>154</v>
      </c>
      <c r="K69" s="420"/>
      <c r="L69" s="420"/>
      <c r="M69" s="59" t="s">
        <v>381</v>
      </c>
      <c r="N69" s="58"/>
      <c r="O69" s="78">
        <v>44196</v>
      </c>
      <c r="P69" s="58" t="s">
        <v>155</v>
      </c>
      <c r="Q69" s="224">
        <v>1</v>
      </c>
      <c r="R69" s="304" t="s">
        <v>679</v>
      </c>
      <c r="S69" s="231" t="s">
        <v>669</v>
      </c>
      <c r="T69" s="359">
        <v>1</v>
      </c>
      <c r="U69" s="336" t="s">
        <v>991</v>
      </c>
      <c r="V69" s="336" t="s">
        <v>1091</v>
      </c>
    </row>
    <row r="70" spans="1:22" s="72" customFormat="1" ht="150.75" thickBot="1" x14ac:dyDescent="0.3">
      <c r="A70" s="426"/>
      <c r="B70" s="455"/>
      <c r="C70" s="428"/>
      <c r="D70" s="382"/>
      <c r="E70" s="382"/>
      <c r="F70" s="414"/>
      <c r="G70" s="414"/>
      <c r="H70" s="414"/>
      <c r="I70" s="414"/>
      <c r="J70" s="61" t="s">
        <v>156</v>
      </c>
      <c r="K70" s="414"/>
      <c r="L70" s="414"/>
      <c r="M70" s="62" t="s">
        <v>157</v>
      </c>
      <c r="N70" s="61"/>
      <c r="O70" s="80">
        <v>44196</v>
      </c>
      <c r="P70" s="61" t="s">
        <v>158</v>
      </c>
      <c r="Q70" s="232">
        <v>1</v>
      </c>
      <c r="R70" s="230" t="s">
        <v>678</v>
      </c>
      <c r="S70" s="202" t="s">
        <v>670</v>
      </c>
      <c r="T70" s="363">
        <v>1</v>
      </c>
      <c r="U70" s="337" t="s">
        <v>1092</v>
      </c>
      <c r="V70" s="337" t="s">
        <v>1093</v>
      </c>
    </row>
    <row r="71" spans="1:22" s="72" customFormat="1" ht="240.75" thickBot="1" x14ac:dyDescent="0.3">
      <c r="A71" s="424" t="s">
        <v>377</v>
      </c>
      <c r="B71" s="288">
        <v>27</v>
      </c>
      <c r="C71" s="83" t="s">
        <v>564</v>
      </c>
      <c r="D71" s="84" t="s">
        <v>159</v>
      </c>
      <c r="E71" s="84" t="s">
        <v>160</v>
      </c>
      <c r="F71" s="87" t="s">
        <v>444</v>
      </c>
      <c r="G71" s="87" t="s">
        <v>445</v>
      </c>
      <c r="H71" s="87">
        <v>40</v>
      </c>
      <c r="I71" s="87" t="s">
        <v>443</v>
      </c>
      <c r="J71" s="84" t="s">
        <v>795</v>
      </c>
      <c r="K71" s="87" t="s">
        <v>443</v>
      </c>
      <c r="L71" s="87"/>
      <c r="M71" s="86" t="s">
        <v>161</v>
      </c>
      <c r="N71" s="84" t="s">
        <v>380</v>
      </c>
      <c r="O71" s="108">
        <v>44865</v>
      </c>
      <c r="P71" s="84" t="s">
        <v>382</v>
      </c>
      <c r="Q71" s="233">
        <v>1</v>
      </c>
      <c r="R71" s="219"/>
      <c r="S71" s="208" t="s">
        <v>671</v>
      </c>
      <c r="T71" s="364">
        <v>1</v>
      </c>
      <c r="U71" s="338" t="s">
        <v>1094</v>
      </c>
      <c r="V71" s="338" t="s">
        <v>1095</v>
      </c>
    </row>
    <row r="72" spans="1:22" s="162" customFormat="1" ht="78" customHeight="1" thickBot="1" x14ac:dyDescent="0.3">
      <c r="A72" s="425"/>
      <c r="B72" s="455">
        <v>28</v>
      </c>
      <c r="C72" s="427" t="s">
        <v>565</v>
      </c>
      <c r="D72" s="381" t="s">
        <v>162</v>
      </c>
      <c r="E72" s="381" t="s">
        <v>383</v>
      </c>
      <c r="F72" s="413" t="s">
        <v>451</v>
      </c>
      <c r="G72" s="413" t="s">
        <v>445</v>
      </c>
      <c r="H72" s="413">
        <v>80</v>
      </c>
      <c r="I72" s="413" t="s">
        <v>450</v>
      </c>
      <c r="J72" s="64" t="s">
        <v>384</v>
      </c>
      <c r="K72" s="413" t="s">
        <v>450</v>
      </c>
      <c r="L72" s="413" t="s">
        <v>44</v>
      </c>
      <c r="M72" s="65" t="s">
        <v>385</v>
      </c>
      <c r="N72" s="64" t="s">
        <v>380</v>
      </c>
      <c r="O72" s="76">
        <v>44926</v>
      </c>
      <c r="P72" s="64" t="s">
        <v>163</v>
      </c>
      <c r="Q72" s="299">
        <v>0</v>
      </c>
      <c r="R72" s="300"/>
      <c r="S72" s="199" t="s">
        <v>726</v>
      </c>
      <c r="T72" s="357">
        <v>0</v>
      </c>
      <c r="U72" s="278" t="s">
        <v>888</v>
      </c>
      <c r="V72" s="339" t="s">
        <v>994</v>
      </c>
    </row>
    <row r="73" spans="1:22" s="162" customFormat="1" ht="91.15" customHeight="1" thickBot="1" x14ac:dyDescent="0.3">
      <c r="A73" s="426"/>
      <c r="B73" s="455"/>
      <c r="C73" s="428"/>
      <c r="D73" s="382"/>
      <c r="E73" s="382"/>
      <c r="F73" s="414"/>
      <c r="G73" s="414"/>
      <c r="H73" s="414"/>
      <c r="I73" s="414"/>
      <c r="J73" s="61" t="s">
        <v>386</v>
      </c>
      <c r="K73" s="414"/>
      <c r="L73" s="414"/>
      <c r="M73" s="62" t="s">
        <v>387</v>
      </c>
      <c r="N73" s="61" t="s">
        <v>380</v>
      </c>
      <c r="O73" s="80">
        <v>44926</v>
      </c>
      <c r="P73" s="61" t="s">
        <v>164</v>
      </c>
      <c r="Q73" s="232">
        <v>1</v>
      </c>
      <c r="R73" s="301" t="s">
        <v>772</v>
      </c>
      <c r="S73" s="202" t="s">
        <v>751</v>
      </c>
      <c r="T73" s="363">
        <v>0</v>
      </c>
      <c r="U73" s="337" t="s">
        <v>1096</v>
      </c>
      <c r="V73" s="337" t="s">
        <v>1097</v>
      </c>
    </row>
    <row r="74" spans="1:22" s="72" customFormat="1" ht="120.75" thickBot="1" x14ac:dyDescent="0.3">
      <c r="A74" s="424" t="s">
        <v>322</v>
      </c>
      <c r="B74" s="288">
        <v>29</v>
      </c>
      <c r="C74" s="83" t="s">
        <v>388</v>
      </c>
      <c r="D74" s="84" t="s">
        <v>534</v>
      </c>
      <c r="E74" s="84" t="s">
        <v>167</v>
      </c>
      <c r="F74" s="87" t="s">
        <v>444</v>
      </c>
      <c r="G74" s="87" t="s">
        <v>449</v>
      </c>
      <c r="H74" s="87">
        <v>20</v>
      </c>
      <c r="I74" s="87" t="s">
        <v>446</v>
      </c>
      <c r="J74" s="84" t="s">
        <v>168</v>
      </c>
      <c r="K74" s="87" t="s">
        <v>446</v>
      </c>
      <c r="L74" s="87" t="s">
        <v>44</v>
      </c>
      <c r="M74" s="86" t="s">
        <v>169</v>
      </c>
      <c r="N74" s="84" t="s">
        <v>170</v>
      </c>
      <c r="O74" s="85" t="s">
        <v>109</v>
      </c>
      <c r="P74" s="84" t="s">
        <v>171</v>
      </c>
      <c r="Q74" s="233">
        <v>1</v>
      </c>
      <c r="R74" s="219" t="s">
        <v>771</v>
      </c>
      <c r="S74" s="208" t="s">
        <v>672</v>
      </c>
      <c r="T74" s="364">
        <v>1</v>
      </c>
      <c r="U74" s="312" t="s">
        <v>1098</v>
      </c>
      <c r="V74" s="312" t="s">
        <v>1099</v>
      </c>
    </row>
    <row r="75" spans="1:22" s="162" customFormat="1" ht="75.75" thickBot="1" x14ac:dyDescent="0.3">
      <c r="A75" s="426"/>
      <c r="B75" s="287">
        <v>30</v>
      </c>
      <c r="C75" s="291" t="s">
        <v>389</v>
      </c>
      <c r="D75" s="275" t="s">
        <v>535</v>
      </c>
      <c r="E75" s="275" t="s">
        <v>179</v>
      </c>
      <c r="F75" s="290" t="s">
        <v>441</v>
      </c>
      <c r="G75" s="290" t="s">
        <v>447</v>
      </c>
      <c r="H75" s="290">
        <v>15</v>
      </c>
      <c r="I75" s="290" t="s">
        <v>446</v>
      </c>
      <c r="J75" s="275" t="s">
        <v>390</v>
      </c>
      <c r="K75" s="290" t="s">
        <v>446</v>
      </c>
      <c r="L75" s="290" t="s">
        <v>44</v>
      </c>
      <c r="M75" s="302" t="s">
        <v>180</v>
      </c>
      <c r="N75" s="275" t="s">
        <v>551</v>
      </c>
      <c r="O75" s="303">
        <v>44834</v>
      </c>
      <c r="P75" s="275" t="s">
        <v>391</v>
      </c>
      <c r="Q75" s="234">
        <v>1</v>
      </c>
      <c r="R75" s="235" t="s">
        <v>680</v>
      </c>
      <c r="S75" s="272" t="s">
        <v>673</v>
      </c>
      <c r="T75" s="365"/>
      <c r="U75" s="340" t="s">
        <v>1100</v>
      </c>
      <c r="V75" s="340" t="s">
        <v>886</v>
      </c>
    </row>
    <row r="76" spans="1:22" s="72" customFormat="1" ht="120.75" thickBot="1" x14ac:dyDescent="0.3">
      <c r="A76" s="424" t="s">
        <v>323</v>
      </c>
      <c r="B76" s="288">
        <v>31</v>
      </c>
      <c r="C76" s="83" t="s">
        <v>388</v>
      </c>
      <c r="D76" s="84" t="s">
        <v>534</v>
      </c>
      <c r="E76" s="84" t="s">
        <v>167</v>
      </c>
      <c r="F76" s="87" t="s">
        <v>444</v>
      </c>
      <c r="G76" s="87" t="s">
        <v>449</v>
      </c>
      <c r="H76" s="87">
        <v>20</v>
      </c>
      <c r="I76" s="87" t="s">
        <v>446</v>
      </c>
      <c r="J76" s="84" t="s">
        <v>168</v>
      </c>
      <c r="K76" s="87" t="s">
        <v>446</v>
      </c>
      <c r="L76" s="87" t="s">
        <v>44</v>
      </c>
      <c r="M76" s="86" t="s">
        <v>181</v>
      </c>
      <c r="N76" s="84" t="s">
        <v>182</v>
      </c>
      <c r="O76" s="85" t="s">
        <v>109</v>
      </c>
      <c r="P76" s="84" t="s">
        <v>171</v>
      </c>
      <c r="Q76" s="233">
        <v>1</v>
      </c>
      <c r="R76" s="219" t="s">
        <v>770</v>
      </c>
      <c r="S76" s="208" t="s">
        <v>752</v>
      </c>
      <c r="T76" s="364">
        <v>1</v>
      </c>
      <c r="U76" s="312" t="s">
        <v>1101</v>
      </c>
      <c r="V76" s="312" t="s">
        <v>1103</v>
      </c>
    </row>
    <row r="77" spans="1:22" s="72" customFormat="1" ht="90.75" thickBot="1" x14ac:dyDescent="0.3">
      <c r="A77" s="425"/>
      <c r="B77" s="288">
        <v>32</v>
      </c>
      <c r="C77" s="83" t="s">
        <v>392</v>
      </c>
      <c r="D77" s="84" t="s">
        <v>535</v>
      </c>
      <c r="E77" s="84" t="s">
        <v>179</v>
      </c>
      <c r="F77" s="87" t="s">
        <v>451</v>
      </c>
      <c r="G77" s="87" t="s">
        <v>449</v>
      </c>
      <c r="H77" s="87">
        <v>40</v>
      </c>
      <c r="I77" s="87" t="s">
        <v>443</v>
      </c>
      <c r="J77" s="84" t="s">
        <v>393</v>
      </c>
      <c r="K77" s="87" t="s">
        <v>443</v>
      </c>
      <c r="L77" s="87" t="s">
        <v>44</v>
      </c>
      <c r="M77" s="86" t="s">
        <v>394</v>
      </c>
      <c r="N77" s="84" t="s">
        <v>197</v>
      </c>
      <c r="O77" s="108">
        <v>44711</v>
      </c>
      <c r="P77" s="84" t="s">
        <v>395</v>
      </c>
      <c r="Q77" s="233">
        <v>1</v>
      </c>
      <c r="R77" s="219" t="s">
        <v>681</v>
      </c>
      <c r="S77" s="208" t="s">
        <v>753</v>
      </c>
      <c r="T77" s="364">
        <v>0</v>
      </c>
      <c r="U77" s="154" t="s">
        <v>950</v>
      </c>
      <c r="V77" s="312" t="s">
        <v>886</v>
      </c>
    </row>
    <row r="78" spans="1:22" s="72" customFormat="1" ht="60.75" thickBot="1" x14ac:dyDescent="0.3">
      <c r="A78" s="425"/>
      <c r="B78" s="455">
        <v>33</v>
      </c>
      <c r="C78" s="427" t="s">
        <v>199</v>
      </c>
      <c r="D78" s="381" t="s">
        <v>536</v>
      </c>
      <c r="E78" s="381" t="s">
        <v>201</v>
      </c>
      <c r="F78" s="413" t="s">
        <v>452</v>
      </c>
      <c r="G78" s="413" t="s">
        <v>449</v>
      </c>
      <c r="H78" s="413">
        <v>50</v>
      </c>
      <c r="I78" s="413" t="s">
        <v>443</v>
      </c>
      <c r="J78" s="64" t="s">
        <v>396</v>
      </c>
      <c r="K78" s="413" t="s">
        <v>443</v>
      </c>
      <c r="L78" s="413" t="s">
        <v>44</v>
      </c>
      <c r="M78" s="65" t="s">
        <v>397</v>
      </c>
      <c r="N78" s="64" t="s">
        <v>204</v>
      </c>
      <c r="O78" s="76" t="s">
        <v>111</v>
      </c>
      <c r="P78" s="64" t="s">
        <v>205</v>
      </c>
      <c r="Q78" s="299">
        <v>1</v>
      </c>
      <c r="R78" s="300" t="s">
        <v>682</v>
      </c>
      <c r="S78" s="199" t="s">
        <v>754</v>
      </c>
      <c r="T78" s="357">
        <v>0</v>
      </c>
      <c r="U78" s="270" t="s">
        <v>1001</v>
      </c>
      <c r="V78" s="312" t="s">
        <v>1002</v>
      </c>
    </row>
    <row r="79" spans="1:22" s="72" customFormat="1" ht="147" customHeight="1" thickBot="1" x14ac:dyDescent="0.3">
      <c r="A79" s="425"/>
      <c r="B79" s="455"/>
      <c r="C79" s="428"/>
      <c r="D79" s="382"/>
      <c r="E79" s="382"/>
      <c r="F79" s="414"/>
      <c r="G79" s="414"/>
      <c r="H79" s="414"/>
      <c r="I79" s="414"/>
      <c r="J79" s="61" t="s">
        <v>796</v>
      </c>
      <c r="K79" s="414"/>
      <c r="L79" s="414"/>
      <c r="M79" s="62" t="s">
        <v>618</v>
      </c>
      <c r="N79" s="61" t="s">
        <v>552</v>
      </c>
      <c r="O79" s="80" t="s">
        <v>326</v>
      </c>
      <c r="P79" s="61" t="s">
        <v>210</v>
      </c>
      <c r="Q79" s="232">
        <v>1</v>
      </c>
      <c r="R79" s="301" t="s">
        <v>768</v>
      </c>
      <c r="S79" s="202" t="s">
        <v>755</v>
      </c>
      <c r="T79" s="363">
        <v>1</v>
      </c>
      <c r="U79" s="312" t="s">
        <v>1102</v>
      </c>
      <c r="V79" s="312"/>
    </row>
    <row r="80" spans="1:22" s="72" customFormat="1" ht="155.44999999999999" customHeight="1" thickBot="1" x14ac:dyDescent="0.3">
      <c r="A80" s="425"/>
      <c r="B80" s="288">
        <v>34</v>
      </c>
      <c r="C80" s="83" t="s">
        <v>211</v>
      </c>
      <c r="D80" s="84" t="s">
        <v>212</v>
      </c>
      <c r="E80" s="84" t="s">
        <v>213</v>
      </c>
      <c r="F80" s="87" t="s">
        <v>452</v>
      </c>
      <c r="G80" s="87" t="s">
        <v>449</v>
      </c>
      <c r="H80" s="87">
        <v>50</v>
      </c>
      <c r="I80" s="87" t="s">
        <v>443</v>
      </c>
      <c r="J80" s="84" t="s">
        <v>797</v>
      </c>
      <c r="K80" s="87" t="s">
        <v>443</v>
      </c>
      <c r="L80" s="87" t="s">
        <v>44</v>
      </c>
      <c r="M80" s="86" t="s">
        <v>398</v>
      </c>
      <c r="N80" s="84" t="s">
        <v>553</v>
      </c>
      <c r="O80" s="108">
        <v>44925</v>
      </c>
      <c r="P80" s="84" t="s">
        <v>290</v>
      </c>
      <c r="Q80" s="233">
        <v>1</v>
      </c>
      <c r="R80" s="219" t="s">
        <v>769</v>
      </c>
      <c r="S80" s="208" t="s">
        <v>756</v>
      </c>
      <c r="T80" s="364">
        <v>0.5</v>
      </c>
      <c r="U80" s="312" t="s">
        <v>1104</v>
      </c>
      <c r="V80" s="312" t="s">
        <v>1105</v>
      </c>
    </row>
    <row r="81" spans="1:22" s="72" customFormat="1" ht="90.75" thickBot="1" x14ac:dyDescent="0.3">
      <c r="A81" s="425"/>
      <c r="B81" s="455">
        <v>35</v>
      </c>
      <c r="C81" s="427" t="s">
        <v>217</v>
      </c>
      <c r="D81" s="381" t="s">
        <v>568</v>
      </c>
      <c r="E81" s="381" t="s">
        <v>219</v>
      </c>
      <c r="F81" s="413" t="s">
        <v>452</v>
      </c>
      <c r="G81" s="413" t="s">
        <v>449</v>
      </c>
      <c r="H81" s="413">
        <v>50</v>
      </c>
      <c r="I81" s="413" t="s">
        <v>443</v>
      </c>
      <c r="J81" s="64" t="s">
        <v>798</v>
      </c>
      <c r="K81" s="413" t="s">
        <v>443</v>
      </c>
      <c r="L81" s="413" t="s">
        <v>44</v>
      </c>
      <c r="M81" s="65" t="s">
        <v>316</v>
      </c>
      <c r="N81" s="64" t="s">
        <v>554</v>
      </c>
      <c r="O81" s="76" t="s">
        <v>317</v>
      </c>
      <c r="P81" s="64" t="s">
        <v>224</v>
      </c>
      <c r="Q81" s="299">
        <v>1</v>
      </c>
      <c r="R81" s="300" t="s">
        <v>683</v>
      </c>
      <c r="S81" s="199" t="s">
        <v>757</v>
      </c>
      <c r="T81" s="357">
        <v>0</v>
      </c>
      <c r="U81" s="152" t="s">
        <v>1106</v>
      </c>
      <c r="V81" s="312" t="s">
        <v>886</v>
      </c>
    </row>
    <row r="82" spans="1:22" s="72" customFormat="1" ht="165.75" thickBot="1" x14ac:dyDescent="0.3">
      <c r="A82" s="425"/>
      <c r="B82" s="455"/>
      <c r="C82" s="428"/>
      <c r="D82" s="382"/>
      <c r="E82" s="382"/>
      <c r="F82" s="414"/>
      <c r="G82" s="414"/>
      <c r="H82" s="414"/>
      <c r="I82" s="414"/>
      <c r="J82" s="61" t="s">
        <v>225</v>
      </c>
      <c r="K82" s="414"/>
      <c r="L82" s="414"/>
      <c r="M82" s="62" t="s">
        <v>619</v>
      </c>
      <c r="N82" s="61" t="s">
        <v>620</v>
      </c>
      <c r="O82" s="63" t="s">
        <v>799</v>
      </c>
      <c r="P82" s="61" t="s">
        <v>800</v>
      </c>
      <c r="Q82" s="221">
        <v>1</v>
      </c>
      <c r="R82" s="301" t="s">
        <v>768</v>
      </c>
      <c r="S82" s="202" t="s">
        <v>674</v>
      </c>
      <c r="T82" s="358">
        <v>0</v>
      </c>
      <c r="U82" s="152" t="s">
        <v>1107</v>
      </c>
      <c r="V82" s="312" t="s">
        <v>886</v>
      </c>
    </row>
    <row r="83" spans="1:22" s="72" customFormat="1" ht="60.75" thickBot="1" x14ac:dyDescent="0.3">
      <c r="A83" s="426"/>
      <c r="B83" s="288">
        <v>36</v>
      </c>
      <c r="C83" s="83" t="s">
        <v>229</v>
      </c>
      <c r="D83" s="84" t="s">
        <v>230</v>
      </c>
      <c r="E83" s="84" t="s">
        <v>231</v>
      </c>
      <c r="F83" s="87" t="s">
        <v>452</v>
      </c>
      <c r="G83" s="87" t="s">
        <v>442</v>
      </c>
      <c r="H83" s="87">
        <v>50</v>
      </c>
      <c r="I83" s="87" t="s">
        <v>443</v>
      </c>
      <c r="J83" s="84" t="s">
        <v>232</v>
      </c>
      <c r="K83" s="87" t="s">
        <v>443</v>
      </c>
      <c r="L83" s="87" t="s">
        <v>44</v>
      </c>
      <c r="M83" s="86" t="s">
        <v>399</v>
      </c>
      <c r="N83" s="84" t="s">
        <v>318</v>
      </c>
      <c r="O83" s="108">
        <v>44773</v>
      </c>
      <c r="P83" s="84" t="s">
        <v>236</v>
      </c>
      <c r="Q83" s="233">
        <v>1</v>
      </c>
      <c r="R83" s="219" t="s">
        <v>684</v>
      </c>
      <c r="S83" s="208" t="s">
        <v>758</v>
      </c>
      <c r="T83" s="364"/>
      <c r="U83" s="156" t="s">
        <v>726</v>
      </c>
      <c r="V83" s="312" t="s">
        <v>886</v>
      </c>
    </row>
    <row r="84" spans="1:22" s="162" customFormat="1" ht="75.75" thickBot="1" x14ac:dyDescent="0.3">
      <c r="A84" s="424" t="s">
        <v>566</v>
      </c>
      <c r="B84" s="455">
        <v>37</v>
      </c>
      <c r="C84" s="110" t="s">
        <v>567</v>
      </c>
      <c r="D84" s="417" t="s">
        <v>401</v>
      </c>
      <c r="E84" s="417" t="s">
        <v>311</v>
      </c>
      <c r="F84" s="413" t="s">
        <v>451</v>
      </c>
      <c r="G84" s="413" t="s">
        <v>445</v>
      </c>
      <c r="H84" s="413">
        <v>60</v>
      </c>
      <c r="I84" s="413" t="s">
        <v>450</v>
      </c>
      <c r="J84" s="64" t="s">
        <v>402</v>
      </c>
      <c r="K84" s="413" t="s">
        <v>450</v>
      </c>
      <c r="L84" s="413" t="s">
        <v>44</v>
      </c>
      <c r="M84" s="65" t="s">
        <v>403</v>
      </c>
      <c r="N84" s="381" t="s">
        <v>404</v>
      </c>
      <c r="O84" s="76" t="s">
        <v>329</v>
      </c>
      <c r="P84" s="417" t="s">
        <v>267</v>
      </c>
      <c r="Q84" s="482">
        <v>1</v>
      </c>
      <c r="R84" s="484" t="s">
        <v>788</v>
      </c>
      <c r="S84" s="506" t="s">
        <v>649</v>
      </c>
      <c r="T84" s="554">
        <v>1</v>
      </c>
      <c r="U84" s="380" t="s">
        <v>1108</v>
      </c>
      <c r="V84" s="377" t="s">
        <v>1109</v>
      </c>
    </row>
    <row r="85" spans="1:22" s="162" customFormat="1" ht="75.75" thickBot="1" x14ac:dyDescent="0.3">
      <c r="A85" s="425"/>
      <c r="B85" s="455"/>
      <c r="C85" s="111" t="s">
        <v>309</v>
      </c>
      <c r="D85" s="419"/>
      <c r="E85" s="419"/>
      <c r="F85" s="420"/>
      <c r="G85" s="420"/>
      <c r="H85" s="420"/>
      <c r="I85" s="420"/>
      <c r="J85" s="421" t="s">
        <v>405</v>
      </c>
      <c r="K85" s="420"/>
      <c r="L85" s="420"/>
      <c r="M85" s="422" t="s">
        <v>406</v>
      </c>
      <c r="N85" s="410"/>
      <c r="O85" s="411">
        <v>44682</v>
      </c>
      <c r="P85" s="419"/>
      <c r="Q85" s="504"/>
      <c r="R85" s="505"/>
      <c r="S85" s="507"/>
      <c r="T85" s="387"/>
      <c r="U85" s="387"/>
      <c r="V85" s="383"/>
    </row>
    <row r="86" spans="1:22" s="162" customFormat="1" ht="75.75" thickBot="1" x14ac:dyDescent="0.3">
      <c r="A86" s="425"/>
      <c r="B86" s="455"/>
      <c r="C86" s="146" t="s">
        <v>310</v>
      </c>
      <c r="D86" s="418"/>
      <c r="E86" s="418"/>
      <c r="F86" s="414"/>
      <c r="G86" s="414"/>
      <c r="H86" s="414"/>
      <c r="I86" s="414"/>
      <c r="J86" s="418"/>
      <c r="K86" s="414"/>
      <c r="L86" s="414"/>
      <c r="M86" s="423"/>
      <c r="N86" s="382"/>
      <c r="O86" s="412"/>
      <c r="P86" s="418"/>
      <c r="Q86" s="483"/>
      <c r="R86" s="485"/>
      <c r="S86" s="508"/>
      <c r="T86" s="376"/>
      <c r="U86" s="376"/>
      <c r="V86" s="384"/>
    </row>
    <row r="87" spans="1:22" s="72" customFormat="1" ht="72.599999999999994" customHeight="1" thickBot="1" x14ac:dyDescent="0.3">
      <c r="A87" s="425"/>
      <c r="B87" s="455">
        <v>38</v>
      </c>
      <c r="C87" s="415" t="s">
        <v>407</v>
      </c>
      <c r="D87" s="417" t="s">
        <v>408</v>
      </c>
      <c r="E87" s="417" t="s">
        <v>311</v>
      </c>
      <c r="F87" s="413" t="s">
        <v>451</v>
      </c>
      <c r="G87" s="413" t="s">
        <v>445</v>
      </c>
      <c r="H87" s="413">
        <v>60</v>
      </c>
      <c r="I87" s="413" t="s">
        <v>450</v>
      </c>
      <c r="J87" s="64" t="s">
        <v>409</v>
      </c>
      <c r="K87" s="413" t="s">
        <v>450</v>
      </c>
      <c r="L87" s="413" t="s">
        <v>44</v>
      </c>
      <c r="M87" s="64" t="s">
        <v>410</v>
      </c>
      <c r="N87" s="64" t="s">
        <v>411</v>
      </c>
      <c r="O87" s="76">
        <v>44926</v>
      </c>
      <c r="P87" s="64" t="s">
        <v>268</v>
      </c>
      <c r="Q87" s="196">
        <v>0</v>
      </c>
      <c r="R87" s="236"/>
      <c r="S87" s="506" t="s">
        <v>648</v>
      </c>
      <c r="T87" s="552">
        <v>0</v>
      </c>
      <c r="U87" s="342" t="s">
        <v>1110</v>
      </c>
      <c r="V87" s="341" t="s">
        <v>951</v>
      </c>
    </row>
    <row r="88" spans="1:22" s="72" customFormat="1" ht="71.45" customHeight="1" thickBot="1" x14ac:dyDescent="0.3">
      <c r="A88" s="425"/>
      <c r="B88" s="455"/>
      <c r="C88" s="416"/>
      <c r="D88" s="418"/>
      <c r="E88" s="418"/>
      <c r="F88" s="414"/>
      <c r="G88" s="414"/>
      <c r="H88" s="414"/>
      <c r="I88" s="414"/>
      <c r="J88" s="61" t="s">
        <v>269</v>
      </c>
      <c r="K88" s="414"/>
      <c r="L88" s="414"/>
      <c r="M88" s="61" t="s">
        <v>308</v>
      </c>
      <c r="N88" s="61" t="s">
        <v>330</v>
      </c>
      <c r="O88" s="80">
        <v>44926</v>
      </c>
      <c r="P88" s="61" t="s">
        <v>270</v>
      </c>
      <c r="Q88" s="211">
        <v>0</v>
      </c>
      <c r="R88" s="237"/>
      <c r="S88" s="508"/>
      <c r="T88" s="553"/>
      <c r="U88" s="342" t="s">
        <v>1110</v>
      </c>
      <c r="V88" s="342" t="s">
        <v>886</v>
      </c>
    </row>
    <row r="89" spans="1:22" s="72" customFormat="1" ht="135.75" thickBot="1" x14ac:dyDescent="0.3">
      <c r="A89" s="426"/>
      <c r="B89" s="288">
        <v>39</v>
      </c>
      <c r="C89" s="83" t="s">
        <v>412</v>
      </c>
      <c r="D89" s="84" t="s">
        <v>413</v>
      </c>
      <c r="E89" s="84" t="s">
        <v>312</v>
      </c>
      <c r="F89" s="87" t="s">
        <v>451</v>
      </c>
      <c r="G89" s="87" t="s">
        <v>445</v>
      </c>
      <c r="H89" s="87">
        <v>60</v>
      </c>
      <c r="I89" s="87" t="s">
        <v>450</v>
      </c>
      <c r="J89" s="84" t="s">
        <v>313</v>
      </c>
      <c r="K89" s="87" t="s">
        <v>450</v>
      </c>
      <c r="L89" s="87" t="s">
        <v>44</v>
      </c>
      <c r="M89" s="84" t="s">
        <v>414</v>
      </c>
      <c r="N89" s="84" t="s">
        <v>415</v>
      </c>
      <c r="O89" s="108">
        <v>44926</v>
      </c>
      <c r="P89" s="84" t="s">
        <v>307</v>
      </c>
      <c r="Q89" s="209">
        <v>0</v>
      </c>
      <c r="R89" s="210"/>
      <c r="S89" s="208" t="s">
        <v>759</v>
      </c>
      <c r="T89" s="374">
        <v>0</v>
      </c>
      <c r="U89" s="158" t="s">
        <v>951</v>
      </c>
      <c r="V89" s="158"/>
    </row>
    <row r="90" spans="1:22" s="72" customFormat="1" ht="52.9" customHeight="1" x14ac:dyDescent="0.25">
      <c r="A90" s="501" t="s">
        <v>566</v>
      </c>
      <c r="B90" s="474">
        <v>40</v>
      </c>
      <c r="C90" s="112" t="s">
        <v>237</v>
      </c>
      <c r="D90" s="399" t="s">
        <v>238</v>
      </c>
      <c r="E90" s="391" t="s">
        <v>239</v>
      </c>
      <c r="F90" s="397" t="s">
        <v>271</v>
      </c>
      <c r="G90" s="397" t="s">
        <v>442</v>
      </c>
      <c r="H90" s="397">
        <v>10</v>
      </c>
      <c r="I90" s="397" t="s">
        <v>448</v>
      </c>
      <c r="J90" s="391" t="s">
        <v>240</v>
      </c>
      <c r="K90" s="397" t="s">
        <v>448</v>
      </c>
      <c r="L90" s="397" t="s">
        <v>44</v>
      </c>
      <c r="M90" s="391" t="s">
        <v>626</v>
      </c>
      <c r="N90" s="391" t="s">
        <v>400</v>
      </c>
      <c r="O90" s="308"/>
      <c r="P90" s="308"/>
      <c r="Q90" s="238">
        <v>1</v>
      </c>
      <c r="R90" s="197" t="s">
        <v>686</v>
      </c>
      <c r="S90" s="494" t="s">
        <v>685</v>
      </c>
      <c r="T90" s="555">
        <v>0</v>
      </c>
      <c r="U90" s="377" t="s">
        <v>1111</v>
      </c>
      <c r="V90" s="377" t="s">
        <v>1112</v>
      </c>
    </row>
    <row r="91" spans="1:22" s="72" customFormat="1" ht="88.15" customHeight="1" thickBot="1" x14ac:dyDescent="0.3">
      <c r="A91" s="502"/>
      <c r="B91" s="499"/>
      <c r="C91" s="147" t="s">
        <v>241</v>
      </c>
      <c r="D91" s="400"/>
      <c r="E91" s="403"/>
      <c r="F91" s="402"/>
      <c r="G91" s="402"/>
      <c r="H91" s="402"/>
      <c r="I91" s="402"/>
      <c r="J91" s="403"/>
      <c r="K91" s="402"/>
      <c r="L91" s="402"/>
      <c r="M91" s="403"/>
      <c r="N91" s="403"/>
      <c r="O91" s="121"/>
      <c r="P91" s="121"/>
      <c r="Q91" s="239">
        <v>1</v>
      </c>
      <c r="R91" s="240" t="s">
        <v>687</v>
      </c>
      <c r="S91" s="529"/>
      <c r="T91" s="556"/>
      <c r="U91" s="540"/>
      <c r="V91" s="540"/>
    </row>
    <row r="92" spans="1:22" s="72" customFormat="1" ht="190.9" customHeight="1" thickBot="1" x14ac:dyDescent="0.3">
      <c r="A92" s="502"/>
      <c r="B92" s="288">
        <v>41</v>
      </c>
      <c r="C92" s="291" t="s">
        <v>917</v>
      </c>
      <c r="D92" s="399" t="s">
        <v>242</v>
      </c>
      <c r="E92" s="391" t="s">
        <v>243</v>
      </c>
      <c r="F92" s="397" t="s">
        <v>271</v>
      </c>
      <c r="G92" s="397" t="s">
        <v>442</v>
      </c>
      <c r="H92" s="397">
        <v>10</v>
      </c>
      <c r="I92" s="397" t="s">
        <v>448</v>
      </c>
      <c r="J92" s="391" t="s">
        <v>640</v>
      </c>
      <c r="K92" s="397" t="s">
        <v>448</v>
      </c>
      <c r="L92" s="397" t="s">
        <v>44</v>
      </c>
      <c r="M92" s="391" t="s">
        <v>641</v>
      </c>
      <c r="N92" s="391" t="s">
        <v>642</v>
      </c>
      <c r="O92" s="391"/>
      <c r="P92" s="391"/>
      <c r="Q92" s="486">
        <v>1</v>
      </c>
      <c r="R92" s="285" t="s">
        <v>760</v>
      </c>
      <c r="S92" s="489" t="s">
        <v>688</v>
      </c>
      <c r="T92" s="366">
        <v>0</v>
      </c>
      <c r="U92" s="377" t="s">
        <v>1114</v>
      </c>
      <c r="V92" s="377" t="s">
        <v>1112</v>
      </c>
    </row>
    <row r="93" spans="1:22" s="72" customFormat="1" ht="199.15" customHeight="1" x14ac:dyDescent="0.25">
      <c r="A93" s="502"/>
      <c r="B93" s="499">
        <v>42</v>
      </c>
      <c r="C93" s="111" t="s">
        <v>244</v>
      </c>
      <c r="D93" s="400"/>
      <c r="E93" s="403"/>
      <c r="F93" s="402"/>
      <c r="G93" s="402"/>
      <c r="H93" s="402"/>
      <c r="I93" s="402"/>
      <c r="J93" s="403"/>
      <c r="K93" s="402"/>
      <c r="L93" s="402"/>
      <c r="M93" s="403"/>
      <c r="N93" s="403"/>
      <c r="O93" s="403"/>
      <c r="P93" s="403"/>
      <c r="Q93" s="487"/>
      <c r="R93" s="242" t="s">
        <v>761</v>
      </c>
      <c r="S93" s="490"/>
      <c r="T93" s="557">
        <v>0</v>
      </c>
      <c r="U93" s="383"/>
      <c r="V93" s="383"/>
    </row>
    <row r="94" spans="1:22" s="72" customFormat="1" ht="174" customHeight="1" thickBot="1" x14ac:dyDescent="0.3">
      <c r="A94" s="502"/>
      <c r="B94" s="500"/>
      <c r="C94" s="292" t="s">
        <v>245</v>
      </c>
      <c r="D94" s="401"/>
      <c r="E94" s="392"/>
      <c r="F94" s="398"/>
      <c r="G94" s="398"/>
      <c r="H94" s="398"/>
      <c r="I94" s="398"/>
      <c r="J94" s="392"/>
      <c r="K94" s="398"/>
      <c r="L94" s="398"/>
      <c r="M94" s="392"/>
      <c r="N94" s="392"/>
      <c r="O94" s="392"/>
      <c r="P94" s="392"/>
      <c r="Q94" s="488"/>
      <c r="R94" s="286" t="s">
        <v>762</v>
      </c>
      <c r="S94" s="491"/>
      <c r="T94" s="558"/>
      <c r="U94" s="384"/>
      <c r="V94" s="384"/>
    </row>
    <row r="95" spans="1:22" s="72" customFormat="1" ht="73.900000000000006" customHeight="1" x14ac:dyDescent="0.25">
      <c r="A95" s="502"/>
      <c r="B95" s="474">
        <v>43</v>
      </c>
      <c r="C95" s="118" t="s">
        <v>237</v>
      </c>
      <c r="D95" s="399" t="s">
        <v>246</v>
      </c>
      <c r="E95" s="391" t="s">
        <v>247</v>
      </c>
      <c r="F95" s="397" t="s">
        <v>271</v>
      </c>
      <c r="G95" s="397" t="s">
        <v>449</v>
      </c>
      <c r="H95" s="397">
        <v>10</v>
      </c>
      <c r="I95" s="397" t="s">
        <v>448</v>
      </c>
      <c r="J95" s="391" t="s">
        <v>240</v>
      </c>
      <c r="K95" s="397" t="s">
        <v>448</v>
      </c>
      <c r="L95" s="397" t="s">
        <v>44</v>
      </c>
      <c r="M95" s="391" t="s">
        <v>626</v>
      </c>
      <c r="N95" s="391" t="s">
        <v>642</v>
      </c>
      <c r="O95" s="391"/>
      <c r="P95" s="391"/>
      <c r="Q95" s="486">
        <v>1</v>
      </c>
      <c r="R95" s="492" t="s">
        <v>767</v>
      </c>
      <c r="S95" s="494" t="s">
        <v>689</v>
      </c>
      <c r="T95" s="559">
        <v>0</v>
      </c>
      <c r="U95" s="380" t="s">
        <v>1113</v>
      </c>
      <c r="V95" s="380" t="s">
        <v>1112</v>
      </c>
    </row>
    <row r="96" spans="1:22" s="72" customFormat="1" ht="70.900000000000006" customHeight="1" thickBot="1" x14ac:dyDescent="0.3">
      <c r="A96" s="502"/>
      <c r="B96" s="500"/>
      <c r="C96" s="119" t="s">
        <v>248</v>
      </c>
      <c r="D96" s="401"/>
      <c r="E96" s="392"/>
      <c r="F96" s="398"/>
      <c r="G96" s="398"/>
      <c r="H96" s="398"/>
      <c r="I96" s="398"/>
      <c r="J96" s="392"/>
      <c r="K96" s="398"/>
      <c r="L96" s="398"/>
      <c r="M96" s="392"/>
      <c r="N96" s="392"/>
      <c r="O96" s="392"/>
      <c r="P96" s="392"/>
      <c r="Q96" s="488"/>
      <c r="R96" s="493"/>
      <c r="S96" s="495"/>
      <c r="T96" s="376"/>
      <c r="U96" s="376"/>
      <c r="V96" s="376"/>
    </row>
    <row r="97" spans="1:22" s="72" customFormat="1" ht="30" x14ac:dyDescent="0.25">
      <c r="A97" s="502"/>
      <c r="B97" s="474">
        <v>44</v>
      </c>
      <c r="C97" s="118" t="s">
        <v>249</v>
      </c>
      <c r="D97" s="399" t="s">
        <v>250</v>
      </c>
      <c r="E97" s="289" t="s">
        <v>627</v>
      </c>
      <c r="F97" s="397" t="s">
        <v>271</v>
      </c>
      <c r="G97" s="397" t="s">
        <v>442</v>
      </c>
      <c r="H97" s="397">
        <v>10</v>
      </c>
      <c r="I97" s="397" t="s">
        <v>448</v>
      </c>
      <c r="J97" s="391" t="s">
        <v>643</v>
      </c>
      <c r="K97" s="397" t="s">
        <v>448</v>
      </c>
      <c r="L97" s="397" t="s">
        <v>44</v>
      </c>
      <c r="M97" s="407" t="s">
        <v>644</v>
      </c>
      <c r="N97" s="407" t="s">
        <v>628</v>
      </c>
      <c r="O97" s="404"/>
      <c r="P97" s="404"/>
      <c r="Q97" s="496">
        <v>0</v>
      </c>
      <c r="R97" s="509" t="s">
        <v>785</v>
      </c>
      <c r="S97" s="512" t="s">
        <v>690</v>
      </c>
      <c r="T97" s="554">
        <v>0</v>
      </c>
      <c r="U97" s="380" t="s">
        <v>1115</v>
      </c>
      <c r="V97" s="380" t="s">
        <v>1112</v>
      </c>
    </row>
    <row r="98" spans="1:22" s="72" customFormat="1" x14ac:dyDescent="0.25">
      <c r="A98" s="502"/>
      <c r="B98" s="499"/>
      <c r="C98" s="120" t="s">
        <v>251</v>
      </c>
      <c r="D98" s="400"/>
      <c r="E98" s="307"/>
      <c r="F98" s="402"/>
      <c r="G98" s="402"/>
      <c r="H98" s="402"/>
      <c r="I98" s="402"/>
      <c r="J98" s="403"/>
      <c r="K98" s="402"/>
      <c r="L98" s="402"/>
      <c r="M98" s="408"/>
      <c r="N98" s="408"/>
      <c r="O98" s="405"/>
      <c r="P98" s="405"/>
      <c r="Q98" s="497"/>
      <c r="R98" s="510"/>
      <c r="S98" s="513"/>
      <c r="T98" s="387"/>
      <c r="U98" s="387"/>
      <c r="V98" s="387"/>
    </row>
    <row r="99" spans="1:22" s="72" customFormat="1" ht="45.75" thickBot="1" x14ac:dyDescent="0.3">
      <c r="A99" s="502"/>
      <c r="B99" s="500"/>
      <c r="C99" s="119" t="s">
        <v>253</v>
      </c>
      <c r="D99" s="401"/>
      <c r="E99" s="309" t="s">
        <v>252</v>
      </c>
      <c r="F99" s="398"/>
      <c r="G99" s="398"/>
      <c r="H99" s="398"/>
      <c r="I99" s="398"/>
      <c r="J99" s="392"/>
      <c r="K99" s="398"/>
      <c r="L99" s="398"/>
      <c r="M99" s="409"/>
      <c r="N99" s="409"/>
      <c r="O99" s="406"/>
      <c r="P99" s="406"/>
      <c r="Q99" s="498"/>
      <c r="R99" s="511"/>
      <c r="S99" s="514"/>
      <c r="T99" s="376"/>
      <c r="U99" s="376"/>
      <c r="V99" s="376"/>
    </row>
    <row r="100" spans="1:22" s="72" customFormat="1" ht="45" customHeight="1" x14ac:dyDescent="0.25">
      <c r="A100" s="502"/>
      <c r="B100" s="474">
        <v>45</v>
      </c>
      <c r="C100" s="118" t="s">
        <v>254</v>
      </c>
      <c r="D100" s="399" t="s">
        <v>255</v>
      </c>
      <c r="E100" s="308" t="s">
        <v>252</v>
      </c>
      <c r="F100" s="397" t="s">
        <v>271</v>
      </c>
      <c r="G100" s="397" t="s">
        <v>449</v>
      </c>
      <c r="H100" s="397">
        <v>10</v>
      </c>
      <c r="I100" s="397" t="s">
        <v>448</v>
      </c>
      <c r="J100" s="391" t="s">
        <v>645</v>
      </c>
      <c r="K100" s="397" t="s">
        <v>448</v>
      </c>
      <c r="L100" s="397" t="s">
        <v>44</v>
      </c>
      <c r="M100" s="391" t="s">
        <v>629</v>
      </c>
      <c r="N100" s="391" t="s">
        <v>630</v>
      </c>
      <c r="O100" s="391"/>
      <c r="P100" s="391"/>
      <c r="Q100" s="486">
        <v>1</v>
      </c>
      <c r="R100" s="492" t="s">
        <v>786</v>
      </c>
      <c r="S100" s="494" t="s">
        <v>691</v>
      </c>
      <c r="T100" s="560">
        <v>0</v>
      </c>
      <c r="U100" s="381" t="s">
        <v>909</v>
      </c>
      <c r="V100" s="381" t="s">
        <v>1112</v>
      </c>
    </row>
    <row r="101" spans="1:22" s="72" customFormat="1" ht="34.15" customHeight="1" thickBot="1" x14ac:dyDescent="0.3">
      <c r="A101" s="502"/>
      <c r="B101" s="500"/>
      <c r="C101" s="119" t="s">
        <v>253</v>
      </c>
      <c r="D101" s="401"/>
      <c r="E101" s="309" t="s">
        <v>256</v>
      </c>
      <c r="F101" s="398"/>
      <c r="G101" s="398"/>
      <c r="H101" s="398"/>
      <c r="I101" s="398"/>
      <c r="J101" s="392"/>
      <c r="K101" s="398"/>
      <c r="L101" s="398"/>
      <c r="M101" s="392"/>
      <c r="N101" s="392"/>
      <c r="O101" s="392"/>
      <c r="P101" s="392"/>
      <c r="Q101" s="488"/>
      <c r="R101" s="493"/>
      <c r="S101" s="495"/>
      <c r="T101" s="561"/>
      <c r="U101" s="382"/>
      <c r="V101" s="382"/>
    </row>
    <row r="102" spans="1:22" s="72" customFormat="1" ht="135.75" thickBot="1" x14ac:dyDescent="0.3">
      <c r="A102" s="502"/>
      <c r="B102" s="288">
        <v>46</v>
      </c>
      <c r="C102" s="148" t="s">
        <v>254</v>
      </c>
      <c r="D102" s="149" t="s">
        <v>257</v>
      </c>
      <c r="E102" s="150" t="s">
        <v>252</v>
      </c>
      <c r="F102" s="151" t="s">
        <v>271</v>
      </c>
      <c r="G102" s="151" t="s">
        <v>442</v>
      </c>
      <c r="H102" s="151">
        <v>10</v>
      </c>
      <c r="I102" s="151" t="s">
        <v>448</v>
      </c>
      <c r="J102" s="150" t="s">
        <v>258</v>
      </c>
      <c r="K102" s="151" t="s">
        <v>448</v>
      </c>
      <c r="L102" s="151" t="s">
        <v>44</v>
      </c>
      <c r="M102" s="150" t="s">
        <v>629</v>
      </c>
      <c r="N102" s="150"/>
      <c r="O102" s="150"/>
      <c r="P102" s="150"/>
      <c r="Q102" s="244">
        <v>1</v>
      </c>
      <c r="R102" s="210" t="s">
        <v>787</v>
      </c>
      <c r="S102" s="245" t="s">
        <v>763</v>
      </c>
      <c r="T102" s="367">
        <v>0</v>
      </c>
      <c r="U102" s="344" t="s">
        <v>1116</v>
      </c>
      <c r="V102" s="344" t="s">
        <v>1117</v>
      </c>
    </row>
    <row r="103" spans="1:22" s="72" customFormat="1" ht="126" customHeight="1" x14ac:dyDescent="0.25">
      <c r="A103" s="502"/>
      <c r="B103" s="474">
        <v>47</v>
      </c>
      <c r="C103" s="123" t="s">
        <v>631</v>
      </c>
      <c r="D103" s="395" t="s">
        <v>259</v>
      </c>
      <c r="E103" s="124" t="s">
        <v>260</v>
      </c>
      <c r="F103" s="397" t="s">
        <v>271</v>
      </c>
      <c r="G103" s="397" t="s">
        <v>442</v>
      </c>
      <c r="H103" s="397">
        <v>10</v>
      </c>
      <c r="I103" s="397" t="s">
        <v>448</v>
      </c>
      <c r="J103" s="393" t="s">
        <v>261</v>
      </c>
      <c r="K103" s="397" t="s">
        <v>448</v>
      </c>
      <c r="L103" s="397" t="s">
        <v>44</v>
      </c>
      <c r="M103" s="391" t="s">
        <v>632</v>
      </c>
      <c r="N103" s="391" t="s">
        <v>642</v>
      </c>
      <c r="O103" s="391"/>
      <c r="P103" s="391"/>
      <c r="Q103" s="486">
        <v>0</v>
      </c>
      <c r="R103" s="492"/>
      <c r="S103" s="494" t="s">
        <v>692</v>
      </c>
      <c r="T103" s="559">
        <v>0</v>
      </c>
      <c r="U103" s="377" t="s">
        <v>1118</v>
      </c>
      <c r="V103" s="377" t="s">
        <v>1117</v>
      </c>
    </row>
    <row r="104" spans="1:22" s="72" customFormat="1" ht="123" customHeight="1" thickBot="1" x14ac:dyDescent="0.3">
      <c r="A104" s="502"/>
      <c r="B104" s="500"/>
      <c r="C104" s="125" t="s">
        <v>253</v>
      </c>
      <c r="D104" s="396"/>
      <c r="E104" s="126" t="s">
        <v>252</v>
      </c>
      <c r="F104" s="398"/>
      <c r="G104" s="398"/>
      <c r="H104" s="398"/>
      <c r="I104" s="398"/>
      <c r="J104" s="394"/>
      <c r="K104" s="398"/>
      <c r="L104" s="398"/>
      <c r="M104" s="392"/>
      <c r="N104" s="392"/>
      <c r="O104" s="392"/>
      <c r="P104" s="392"/>
      <c r="Q104" s="488"/>
      <c r="R104" s="493"/>
      <c r="S104" s="495"/>
      <c r="T104" s="376"/>
      <c r="U104" s="378"/>
      <c r="V104" s="378"/>
    </row>
    <row r="105" spans="1:22" s="72" customFormat="1" ht="64.150000000000006" customHeight="1" x14ac:dyDescent="0.25">
      <c r="A105" s="502"/>
      <c r="B105" s="474">
        <v>48</v>
      </c>
      <c r="C105" s="127" t="s">
        <v>254</v>
      </c>
      <c r="D105" s="395" t="s">
        <v>262</v>
      </c>
      <c r="E105" s="128" t="s">
        <v>633</v>
      </c>
      <c r="F105" s="397" t="s">
        <v>271</v>
      </c>
      <c r="G105" s="397" t="s">
        <v>442</v>
      </c>
      <c r="H105" s="397">
        <v>10</v>
      </c>
      <c r="I105" s="397" t="s">
        <v>448</v>
      </c>
      <c r="J105" s="393"/>
      <c r="K105" s="397" t="s">
        <v>448</v>
      </c>
      <c r="L105" s="397" t="s">
        <v>44</v>
      </c>
      <c r="M105" s="391"/>
      <c r="N105" s="391" t="s">
        <v>642</v>
      </c>
      <c r="O105" s="393"/>
      <c r="P105" s="393"/>
      <c r="Q105" s="486">
        <v>0</v>
      </c>
      <c r="R105" s="492"/>
      <c r="S105" s="494" t="s">
        <v>764</v>
      </c>
      <c r="T105" s="554">
        <v>0</v>
      </c>
      <c r="U105" s="380" t="s">
        <v>911</v>
      </c>
      <c r="V105" s="381" t="s">
        <v>1119</v>
      </c>
    </row>
    <row r="106" spans="1:22" s="72" customFormat="1" ht="54" customHeight="1" thickBot="1" x14ac:dyDescent="0.3">
      <c r="A106" s="502"/>
      <c r="B106" s="500"/>
      <c r="C106" s="125" t="s">
        <v>251</v>
      </c>
      <c r="D106" s="396"/>
      <c r="E106" s="126" t="s">
        <v>634</v>
      </c>
      <c r="F106" s="398"/>
      <c r="G106" s="398"/>
      <c r="H106" s="398"/>
      <c r="I106" s="398"/>
      <c r="J106" s="394"/>
      <c r="K106" s="398"/>
      <c r="L106" s="398"/>
      <c r="M106" s="392"/>
      <c r="N106" s="392"/>
      <c r="O106" s="394"/>
      <c r="P106" s="394"/>
      <c r="Q106" s="488"/>
      <c r="R106" s="493"/>
      <c r="S106" s="495"/>
      <c r="T106" s="376"/>
      <c r="U106" s="376"/>
      <c r="V106" s="382"/>
    </row>
    <row r="107" spans="1:22" s="72" customFormat="1" ht="124.9" customHeight="1" x14ac:dyDescent="0.25">
      <c r="A107" s="502"/>
      <c r="B107" s="474">
        <v>49</v>
      </c>
      <c r="C107" s="123" t="s">
        <v>254</v>
      </c>
      <c r="D107" s="395" t="s">
        <v>263</v>
      </c>
      <c r="E107" s="393" t="s">
        <v>264</v>
      </c>
      <c r="F107" s="397" t="s">
        <v>271</v>
      </c>
      <c r="G107" s="397" t="s">
        <v>442</v>
      </c>
      <c r="H107" s="397">
        <v>10</v>
      </c>
      <c r="I107" s="397" t="s">
        <v>448</v>
      </c>
      <c r="J107" s="393" t="s">
        <v>646</v>
      </c>
      <c r="K107" s="397" t="s">
        <v>448</v>
      </c>
      <c r="L107" s="397" t="s">
        <v>44</v>
      </c>
      <c r="M107" s="391" t="s">
        <v>647</v>
      </c>
      <c r="N107" s="393"/>
      <c r="O107" s="393"/>
      <c r="P107" s="393"/>
      <c r="Q107" s="486">
        <v>1</v>
      </c>
      <c r="R107" s="492" t="s">
        <v>766</v>
      </c>
      <c r="S107" s="494" t="s">
        <v>765</v>
      </c>
      <c r="T107" s="554"/>
      <c r="U107" s="380" t="s">
        <v>1006</v>
      </c>
      <c r="V107" s="380" t="s">
        <v>1006</v>
      </c>
    </row>
    <row r="108" spans="1:22" s="72" customFormat="1" ht="127.15" customHeight="1" thickBot="1" x14ac:dyDescent="0.3">
      <c r="A108" s="503"/>
      <c r="B108" s="500"/>
      <c r="C108" s="125" t="s">
        <v>251</v>
      </c>
      <c r="D108" s="396"/>
      <c r="E108" s="394"/>
      <c r="F108" s="398"/>
      <c r="G108" s="398"/>
      <c r="H108" s="398"/>
      <c r="I108" s="398"/>
      <c r="J108" s="394"/>
      <c r="K108" s="398"/>
      <c r="L108" s="398"/>
      <c r="M108" s="392"/>
      <c r="N108" s="394"/>
      <c r="O108" s="394"/>
      <c r="P108" s="394"/>
      <c r="Q108" s="488"/>
      <c r="R108" s="493"/>
      <c r="S108" s="495"/>
      <c r="T108" s="376"/>
      <c r="U108" s="376"/>
      <c r="V108" s="376"/>
    </row>
  </sheetData>
  <mergeCells count="472">
    <mergeCell ref="V107:V108"/>
    <mergeCell ref="N107:N108"/>
    <mergeCell ref="O107:O108"/>
    <mergeCell ref="P107:P108"/>
    <mergeCell ref="Q107:Q108"/>
    <mergeCell ref="R107:R108"/>
    <mergeCell ref="S107:S108"/>
    <mergeCell ref="U105:U106"/>
    <mergeCell ref="V105:V106"/>
    <mergeCell ref="P105:P106"/>
    <mergeCell ref="Q105:Q106"/>
    <mergeCell ref="R105:R106"/>
    <mergeCell ref="S105:S106"/>
    <mergeCell ref="T105:T106"/>
    <mergeCell ref="T107:T108"/>
    <mergeCell ref="U107:U108"/>
    <mergeCell ref="L105:L106"/>
    <mergeCell ref="M105:M106"/>
    <mergeCell ref="N105:N106"/>
    <mergeCell ref="O105:O106"/>
    <mergeCell ref="H107:H108"/>
    <mergeCell ref="I107:I108"/>
    <mergeCell ref="J107:J108"/>
    <mergeCell ref="K107:K108"/>
    <mergeCell ref="L107:L108"/>
    <mergeCell ref="M107:M108"/>
    <mergeCell ref="H105:H106"/>
    <mergeCell ref="I105:I106"/>
    <mergeCell ref="J105:J106"/>
    <mergeCell ref="K105:K106"/>
    <mergeCell ref="Q103:Q104"/>
    <mergeCell ref="R103:R104"/>
    <mergeCell ref="S103:S104"/>
    <mergeCell ref="I103:I104"/>
    <mergeCell ref="J103:J104"/>
    <mergeCell ref="K103:K104"/>
    <mergeCell ref="L103:L104"/>
    <mergeCell ref="M103:M104"/>
    <mergeCell ref="N103:N104"/>
    <mergeCell ref="U100:U101"/>
    <mergeCell ref="V100:V101"/>
    <mergeCell ref="B103:B104"/>
    <mergeCell ref="D103:D104"/>
    <mergeCell ref="F103:F104"/>
    <mergeCell ref="G103:G104"/>
    <mergeCell ref="H103:H104"/>
    <mergeCell ref="L100:L101"/>
    <mergeCell ref="M100:M101"/>
    <mergeCell ref="N100:N101"/>
    <mergeCell ref="O100:O101"/>
    <mergeCell ref="P100:P101"/>
    <mergeCell ref="Q100:Q101"/>
    <mergeCell ref="U103:U104"/>
    <mergeCell ref="V103:V104"/>
    <mergeCell ref="T103:T104"/>
    <mergeCell ref="H100:H101"/>
    <mergeCell ref="I100:I101"/>
    <mergeCell ref="J100:J101"/>
    <mergeCell ref="K100:K101"/>
    <mergeCell ref="R100:R101"/>
    <mergeCell ref="S100:S101"/>
    <mergeCell ref="O103:O104"/>
    <mergeCell ref="P103:P104"/>
    <mergeCell ref="R97:R99"/>
    <mergeCell ref="S97:S99"/>
    <mergeCell ref="I97:I99"/>
    <mergeCell ref="J97:J99"/>
    <mergeCell ref="K97:K99"/>
    <mergeCell ref="L97:L99"/>
    <mergeCell ref="M97:M99"/>
    <mergeCell ref="N97:N99"/>
    <mergeCell ref="T100:T101"/>
    <mergeCell ref="V95:V96"/>
    <mergeCell ref="B97:B99"/>
    <mergeCell ref="D97:D99"/>
    <mergeCell ref="F97:F99"/>
    <mergeCell ref="G97:G99"/>
    <mergeCell ref="H97:H99"/>
    <mergeCell ref="L95:L96"/>
    <mergeCell ref="M95:M96"/>
    <mergeCell ref="N95:N96"/>
    <mergeCell ref="O95:O96"/>
    <mergeCell ref="P95:P96"/>
    <mergeCell ref="Q95:Q96"/>
    <mergeCell ref="F95:F96"/>
    <mergeCell ref="G95:G96"/>
    <mergeCell ref="H95:H96"/>
    <mergeCell ref="I95:I96"/>
    <mergeCell ref="J95:J96"/>
    <mergeCell ref="K95:K96"/>
    <mergeCell ref="U97:U99"/>
    <mergeCell ref="V97:V99"/>
    <mergeCell ref="T97:T99"/>
    <mergeCell ref="O97:O99"/>
    <mergeCell ref="P97:P99"/>
    <mergeCell ref="Q97:Q99"/>
    <mergeCell ref="J92:J94"/>
    <mergeCell ref="K92:K94"/>
    <mergeCell ref="L92:L94"/>
    <mergeCell ref="M92:M94"/>
    <mergeCell ref="N92:N94"/>
    <mergeCell ref="R95:R96"/>
    <mergeCell ref="S95:S96"/>
    <mergeCell ref="T95:T96"/>
    <mergeCell ref="U95:U96"/>
    <mergeCell ref="N90:N91"/>
    <mergeCell ref="S90:S91"/>
    <mergeCell ref="T90:T91"/>
    <mergeCell ref="U90:U91"/>
    <mergeCell ref="V90:V91"/>
    <mergeCell ref="D92:D94"/>
    <mergeCell ref="E92:E94"/>
    <mergeCell ref="F92:F94"/>
    <mergeCell ref="G92:G94"/>
    <mergeCell ref="H92:H94"/>
    <mergeCell ref="H90:H91"/>
    <mergeCell ref="I90:I91"/>
    <mergeCell ref="J90:J91"/>
    <mergeCell ref="K90:K91"/>
    <mergeCell ref="L90:L91"/>
    <mergeCell ref="M90:M91"/>
    <mergeCell ref="O92:O94"/>
    <mergeCell ref="P92:P94"/>
    <mergeCell ref="Q92:Q94"/>
    <mergeCell ref="S92:S94"/>
    <mergeCell ref="U92:U94"/>
    <mergeCell ref="V92:V94"/>
    <mergeCell ref="T93:T94"/>
    <mergeCell ref="I92:I94"/>
    <mergeCell ref="A90:A108"/>
    <mergeCell ref="B90:B91"/>
    <mergeCell ref="D90:D91"/>
    <mergeCell ref="E90:E91"/>
    <mergeCell ref="F90:F91"/>
    <mergeCell ref="G90:G91"/>
    <mergeCell ref="B93:B94"/>
    <mergeCell ref="B95:B96"/>
    <mergeCell ref="D95:D96"/>
    <mergeCell ref="E95:E96"/>
    <mergeCell ref="B100:B101"/>
    <mergeCell ref="D100:D101"/>
    <mergeCell ref="F100:F101"/>
    <mergeCell ref="G100:G101"/>
    <mergeCell ref="B105:B106"/>
    <mergeCell ref="D105:D106"/>
    <mergeCell ref="F105:F106"/>
    <mergeCell ref="G105:G106"/>
    <mergeCell ref="B107:B108"/>
    <mergeCell ref="D107:D108"/>
    <mergeCell ref="E107:E108"/>
    <mergeCell ref="F107:F108"/>
    <mergeCell ref="G107:G108"/>
    <mergeCell ref="S87:S88"/>
    <mergeCell ref="T87:T88"/>
    <mergeCell ref="V84:V86"/>
    <mergeCell ref="J85:J86"/>
    <mergeCell ref="M85:M86"/>
    <mergeCell ref="O85:O86"/>
    <mergeCell ref="S84:S86"/>
    <mergeCell ref="T84:T86"/>
    <mergeCell ref="U84:U86"/>
    <mergeCell ref="G87:G88"/>
    <mergeCell ref="P84:P86"/>
    <mergeCell ref="Q84:Q86"/>
    <mergeCell ref="R84:R86"/>
    <mergeCell ref="G84:G86"/>
    <mergeCell ref="H84:H86"/>
    <mergeCell ref="I84:I86"/>
    <mergeCell ref="K84:K86"/>
    <mergeCell ref="L84:L86"/>
    <mergeCell ref="N84:N86"/>
    <mergeCell ref="H87:H88"/>
    <mergeCell ref="I87:I88"/>
    <mergeCell ref="K87:K88"/>
    <mergeCell ref="L87:L88"/>
    <mergeCell ref="A84:A89"/>
    <mergeCell ref="B84:B86"/>
    <mergeCell ref="D84:D86"/>
    <mergeCell ref="E84:E86"/>
    <mergeCell ref="F84:F86"/>
    <mergeCell ref="A76:A83"/>
    <mergeCell ref="B87:B88"/>
    <mergeCell ref="C87:C88"/>
    <mergeCell ref="D87:D88"/>
    <mergeCell ref="E87:E88"/>
    <mergeCell ref="F87:F88"/>
    <mergeCell ref="G78:G79"/>
    <mergeCell ref="H78:H79"/>
    <mergeCell ref="I78:I79"/>
    <mergeCell ref="K78:K79"/>
    <mergeCell ref="L78:L79"/>
    <mergeCell ref="B81:B82"/>
    <mergeCell ref="C81:C82"/>
    <mergeCell ref="D81:D82"/>
    <mergeCell ref="E81:E82"/>
    <mergeCell ref="F81:F82"/>
    <mergeCell ref="B78:B79"/>
    <mergeCell ref="C78:C79"/>
    <mergeCell ref="D78:D79"/>
    <mergeCell ref="E78:E79"/>
    <mergeCell ref="F78:F79"/>
    <mergeCell ref="G81:G82"/>
    <mergeCell ref="H81:H82"/>
    <mergeCell ref="I81:I82"/>
    <mergeCell ref="K81:K82"/>
    <mergeCell ref="L81:L82"/>
    <mergeCell ref="I72:I73"/>
    <mergeCell ref="K72:K73"/>
    <mergeCell ref="L72:L73"/>
    <mergeCell ref="A74:A75"/>
    <mergeCell ref="H68:H70"/>
    <mergeCell ref="I68:I70"/>
    <mergeCell ref="K68:K70"/>
    <mergeCell ref="L68:L70"/>
    <mergeCell ref="A71:A73"/>
    <mergeCell ref="B72:B73"/>
    <mergeCell ref="C72:C73"/>
    <mergeCell ref="D72:D73"/>
    <mergeCell ref="E72:E73"/>
    <mergeCell ref="F72:F73"/>
    <mergeCell ref="A68:A70"/>
    <mergeCell ref="B68:B70"/>
    <mergeCell ref="C68:C70"/>
    <mergeCell ref="D68:D70"/>
    <mergeCell ref="E68:E70"/>
    <mergeCell ref="F68:F70"/>
    <mergeCell ref="G68:G70"/>
    <mergeCell ref="G72:G73"/>
    <mergeCell ref="H72:H73"/>
    <mergeCell ref="T61:T62"/>
    <mergeCell ref="U61:U62"/>
    <mergeCell ref="V61:V62"/>
    <mergeCell ref="B64:B67"/>
    <mergeCell ref="C64:C67"/>
    <mergeCell ref="D64:D67"/>
    <mergeCell ref="E64:E67"/>
    <mergeCell ref="F64:F67"/>
    <mergeCell ref="G64:G67"/>
    <mergeCell ref="H64:H67"/>
    <mergeCell ref="N61:N62"/>
    <mergeCell ref="O61:O62"/>
    <mergeCell ref="P61:P62"/>
    <mergeCell ref="Q61:Q62"/>
    <mergeCell ref="R61:R62"/>
    <mergeCell ref="S61:S62"/>
    <mergeCell ref="F60:F63"/>
    <mergeCell ref="G60:G63"/>
    <mergeCell ref="H60:H63"/>
    <mergeCell ref="I60:I63"/>
    <mergeCell ref="K60:K63"/>
    <mergeCell ref="L60:L63"/>
    <mergeCell ref="J61:J62"/>
    <mergeCell ref="I64:I67"/>
    <mergeCell ref="G55:G59"/>
    <mergeCell ref="H55:H59"/>
    <mergeCell ref="I55:I59"/>
    <mergeCell ref="K55:K59"/>
    <mergeCell ref="L55:L59"/>
    <mergeCell ref="A60:A67"/>
    <mergeCell ref="B60:B63"/>
    <mergeCell ref="C60:C63"/>
    <mergeCell ref="D60:D63"/>
    <mergeCell ref="E60:E63"/>
    <mergeCell ref="K64:K67"/>
    <mergeCell ref="L64:L67"/>
    <mergeCell ref="A55:A59"/>
    <mergeCell ref="B55:B59"/>
    <mergeCell ref="C55:C59"/>
    <mergeCell ref="D55:D59"/>
    <mergeCell ref="E55:E59"/>
    <mergeCell ref="F55:F59"/>
    <mergeCell ref="B52:B54"/>
    <mergeCell ref="C52:C54"/>
    <mergeCell ref="D52:D54"/>
    <mergeCell ref="E52:E54"/>
    <mergeCell ref="F52:F54"/>
    <mergeCell ref="A50:A54"/>
    <mergeCell ref="B50:B51"/>
    <mergeCell ref="C50:C51"/>
    <mergeCell ref="D50:D51"/>
    <mergeCell ref="E50:E51"/>
    <mergeCell ref="F50:F51"/>
    <mergeCell ref="G50:G51"/>
    <mergeCell ref="H50:H51"/>
    <mergeCell ref="L50:L51"/>
    <mergeCell ref="H52:H54"/>
    <mergeCell ref="I52:I54"/>
    <mergeCell ref="K52:K54"/>
    <mergeCell ref="L52:L54"/>
    <mergeCell ref="G52:G54"/>
    <mergeCell ref="L44:L46"/>
    <mergeCell ref="B48:B49"/>
    <mergeCell ref="C48:C49"/>
    <mergeCell ref="D48:D49"/>
    <mergeCell ref="E48:E49"/>
    <mergeCell ref="F48:F49"/>
    <mergeCell ref="G48:G49"/>
    <mergeCell ref="H48:H49"/>
    <mergeCell ref="V48:V49"/>
    <mergeCell ref="P48:P49"/>
    <mergeCell ref="Q48:Q49"/>
    <mergeCell ref="R48:R49"/>
    <mergeCell ref="S48:S49"/>
    <mergeCell ref="T48:T49"/>
    <mergeCell ref="U48:U49"/>
    <mergeCell ref="I48:I49"/>
    <mergeCell ref="K48:K49"/>
    <mergeCell ref="L48:L49"/>
    <mergeCell ref="M48:M49"/>
    <mergeCell ref="N48:N49"/>
    <mergeCell ref="O48:O49"/>
    <mergeCell ref="U40:U41"/>
    <mergeCell ref="V40:V41"/>
    <mergeCell ref="A44:A49"/>
    <mergeCell ref="B44:B46"/>
    <mergeCell ref="C44:C46"/>
    <mergeCell ref="D44:D46"/>
    <mergeCell ref="E44:E46"/>
    <mergeCell ref="F44:F46"/>
    <mergeCell ref="G44:G46"/>
    <mergeCell ref="H44:H46"/>
    <mergeCell ref="O40:O41"/>
    <mergeCell ref="P40:P41"/>
    <mergeCell ref="Q40:Q41"/>
    <mergeCell ref="R40:R41"/>
    <mergeCell ref="S40:S41"/>
    <mergeCell ref="T40:T41"/>
    <mergeCell ref="H40:H41"/>
    <mergeCell ref="I40:I41"/>
    <mergeCell ref="J40:J41"/>
    <mergeCell ref="K40:K41"/>
    <mergeCell ref="L40:L41"/>
    <mergeCell ref="N40:N41"/>
    <mergeCell ref="I44:I46"/>
    <mergeCell ref="K44:K46"/>
    <mergeCell ref="O34:O35"/>
    <mergeCell ref="A37:A43"/>
    <mergeCell ref="B38:B39"/>
    <mergeCell ref="C38:C39"/>
    <mergeCell ref="D38:D39"/>
    <mergeCell ref="E38:E39"/>
    <mergeCell ref="F38:F39"/>
    <mergeCell ref="G38:G39"/>
    <mergeCell ref="F34:F35"/>
    <mergeCell ref="G34:G35"/>
    <mergeCell ref="H34:H35"/>
    <mergeCell ref="I34:I35"/>
    <mergeCell ref="J34:J35"/>
    <mergeCell ref="K34:K35"/>
    <mergeCell ref="H38:H39"/>
    <mergeCell ref="I38:I39"/>
    <mergeCell ref="K38:K39"/>
    <mergeCell ref="L38:L39"/>
    <mergeCell ref="B40:B41"/>
    <mergeCell ref="C40:C41"/>
    <mergeCell ref="D40:D41"/>
    <mergeCell ref="E40:E41"/>
    <mergeCell ref="F40:F41"/>
    <mergeCell ref="G40:G41"/>
    <mergeCell ref="M27:M28"/>
    <mergeCell ref="G32:G33"/>
    <mergeCell ref="H32:H33"/>
    <mergeCell ref="I32:I33"/>
    <mergeCell ref="K32:K33"/>
    <mergeCell ref="L32:L33"/>
    <mergeCell ref="N32:N33"/>
    <mergeCell ref="A32:A36"/>
    <mergeCell ref="B32:B33"/>
    <mergeCell ref="C32:C33"/>
    <mergeCell ref="D32:D33"/>
    <mergeCell ref="E32:E33"/>
    <mergeCell ref="F32:F33"/>
    <mergeCell ref="B34:B35"/>
    <mergeCell ref="C34:C35"/>
    <mergeCell ref="D34:D35"/>
    <mergeCell ref="E34:E35"/>
    <mergeCell ref="L34:L35"/>
    <mergeCell ref="N34:N35"/>
    <mergeCell ref="N27:N28"/>
    <mergeCell ref="O27:O28"/>
    <mergeCell ref="A29:A31"/>
    <mergeCell ref="B29:B31"/>
    <mergeCell ref="C29:C31"/>
    <mergeCell ref="D29:D31"/>
    <mergeCell ref="E29:E31"/>
    <mergeCell ref="K21:K24"/>
    <mergeCell ref="L21:L24"/>
    <mergeCell ref="B25:B28"/>
    <mergeCell ref="C25:C28"/>
    <mergeCell ref="D25:D28"/>
    <mergeCell ref="E25:E28"/>
    <mergeCell ref="F25:F28"/>
    <mergeCell ref="G25:G28"/>
    <mergeCell ref="H25:H28"/>
    <mergeCell ref="I25:I28"/>
    <mergeCell ref="F29:F31"/>
    <mergeCell ref="G29:G31"/>
    <mergeCell ref="H29:H31"/>
    <mergeCell ref="I29:I31"/>
    <mergeCell ref="K29:K31"/>
    <mergeCell ref="L29:L31"/>
    <mergeCell ref="K25:K28"/>
    <mergeCell ref="L25:L28"/>
    <mergeCell ref="N18:N20"/>
    <mergeCell ref="B21:B24"/>
    <mergeCell ref="C21:C24"/>
    <mergeCell ref="D21:D24"/>
    <mergeCell ref="E21:E24"/>
    <mergeCell ref="F21:F24"/>
    <mergeCell ref="G21:G24"/>
    <mergeCell ref="H21:H24"/>
    <mergeCell ref="I21:I24"/>
    <mergeCell ref="L11:L13"/>
    <mergeCell ref="N11:N13"/>
    <mergeCell ref="G7:G10"/>
    <mergeCell ref="H7:H10"/>
    <mergeCell ref="I7:I10"/>
    <mergeCell ref="K7:K10"/>
    <mergeCell ref="L7:L10"/>
    <mergeCell ref="N14:N16"/>
    <mergeCell ref="B17:B20"/>
    <mergeCell ref="C17:C20"/>
    <mergeCell ref="D17:D20"/>
    <mergeCell ref="F17:F20"/>
    <mergeCell ref="G17:G20"/>
    <mergeCell ref="H17:H20"/>
    <mergeCell ref="I17:I20"/>
    <mergeCell ref="K17:K20"/>
    <mergeCell ref="L17:L20"/>
    <mergeCell ref="F14:F16"/>
    <mergeCell ref="G14:G16"/>
    <mergeCell ref="H14:H16"/>
    <mergeCell ref="I14:I16"/>
    <mergeCell ref="K14:K16"/>
    <mergeCell ref="L14:L16"/>
    <mergeCell ref="E18:E19"/>
    <mergeCell ref="C11:C13"/>
    <mergeCell ref="D11:D13"/>
    <mergeCell ref="E11:E13"/>
    <mergeCell ref="F11:F13"/>
    <mergeCell ref="G4:G6"/>
    <mergeCell ref="H4:H6"/>
    <mergeCell ref="I4:I6"/>
    <mergeCell ref="K4:K6"/>
    <mergeCell ref="G11:G13"/>
    <mergeCell ref="H11:H13"/>
    <mergeCell ref="I11:I13"/>
    <mergeCell ref="K11:K13"/>
    <mergeCell ref="A1:P1"/>
    <mergeCell ref="Q1:S1"/>
    <mergeCell ref="T1:V1"/>
    <mergeCell ref="A2:E2"/>
    <mergeCell ref="F2:H2"/>
    <mergeCell ref="J2:L2"/>
    <mergeCell ref="M2:P2"/>
    <mergeCell ref="L4:L6"/>
    <mergeCell ref="B7:B10"/>
    <mergeCell ref="C7:C10"/>
    <mergeCell ref="D7:D10"/>
    <mergeCell ref="E7:E10"/>
    <mergeCell ref="F7:F10"/>
    <mergeCell ref="A4:A28"/>
    <mergeCell ref="B4:B6"/>
    <mergeCell ref="C4:C6"/>
    <mergeCell ref="D4:D6"/>
    <mergeCell ref="E4:E6"/>
    <mergeCell ref="F4:F6"/>
    <mergeCell ref="B14:B16"/>
    <mergeCell ref="C14:C16"/>
    <mergeCell ref="D14:D16"/>
    <mergeCell ref="E14:E16"/>
    <mergeCell ref="B11:B13"/>
  </mergeCells>
  <hyperlinks>
    <hyperlink ref="V8" r:id="rId1" display="ACTAS Y ESTUDIOS PREVIOS"/>
    <hyperlink ref="V9" r:id="rId2" display="EVIDENCIA DE LOS RESPECTIVOS CERTIFICADOS"/>
    <hyperlink ref="U37" r:id="rId3"/>
    <hyperlink ref="U72" r:id="rId4"/>
    <hyperlink ref="U78" r:id="rId5"/>
    <hyperlink ref="U100:U101" r:id="rId6" display="Flujograma proceso revisión de avalúos catastrales"/>
  </hyperlinks>
  <printOptions horizontalCentered="1"/>
  <pageMargins left="0.23622047244094491" right="0.23622047244094491" top="0.51181102362204722" bottom="0.51181102362204722" header="0.31496062992125984" footer="0.31496062992125984"/>
  <pageSetup paperSize="5" scale="40" fitToHeight="3" orientation="landscape" r:id="rId7"/>
  <drawing r:id="rId8"/>
  <legacyDrawing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63"/>
  <sheetViews>
    <sheetView topLeftCell="A3" workbookViewId="0">
      <selection sqref="A1:AF1"/>
    </sheetView>
  </sheetViews>
  <sheetFormatPr baseColWidth="10" defaultColWidth="11.42578125" defaultRowHeight="12.75" x14ac:dyDescent="0.2"/>
  <cols>
    <col min="1" max="1" width="31.42578125" style="1" customWidth="1"/>
    <col min="2" max="2" width="24" style="1" customWidth="1"/>
    <col min="3" max="3" width="25" style="1" customWidth="1"/>
    <col min="4" max="4" width="25.28515625" style="1" customWidth="1"/>
    <col min="5" max="6" width="25.28515625" style="1" hidden="1" customWidth="1"/>
    <col min="7" max="7" width="20.42578125" style="1" hidden="1" customWidth="1"/>
    <col min="8" max="8" width="22.28515625" style="2" hidden="1" customWidth="1"/>
    <col min="9" max="9" width="52" style="2" hidden="1" customWidth="1"/>
    <col min="10" max="10" width="5" style="4" hidden="1" customWidth="1"/>
    <col min="11" max="11" width="4.7109375" style="4" hidden="1" customWidth="1"/>
    <col min="12" max="12" width="12.42578125" style="2" hidden="1" customWidth="1"/>
    <col min="13" max="13" width="13.42578125" style="2" hidden="1" customWidth="1"/>
    <col min="14" max="14" width="16.42578125" style="2" hidden="1" customWidth="1"/>
    <col min="15" max="15" width="21.28515625" style="2" hidden="1" customWidth="1"/>
    <col min="16" max="16" width="42.140625" style="1" hidden="1" customWidth="1"/>
    <col min="17" max="19" width="3.28515625" style="1" hidden="1" customWidth="1"/>
    <col min="20" max="20" width="5.140625" style="1" hidden="1" customWidth="1"/>
    <col min="21" max="21" width="45.42578125" style="1" hidden="1" customWidth="1"/>
    <col min="22" max="22" width="5" style="1" hidden="1" customWidth="1"/>
    <col min="23" max="23" width="6.7109375" style="1" hidden="1" customWidth="1"/>
    <col min="24" max="24" width="14.7109375" style="1" hidden="1" customWidth="1"/>
    <col min="25" max="25" width="24.42578125" style="1" hidden="1" customWidth="1"/>
    <col min="26" max="26" width="17.7109375" style="1" hidden="1" customWidth="1"/>
    <col min="27" max="27" width="20.42578125" style="1" hidden="1" customWidth="1"/>
    <col min="28" max="28" width="17.7109375" style="1" hidden="1" customWidth="1"/>
    <col min="29" max="29" width="41.42578125" style="6" customWidth="1"/>
    <col min="30" max="30" width="22.28515625" style="1" customWidth="1"/>
    <col min="31" max="31" width="18.7109375" style="1" customWidth="1"/>
    <col min="32" max="32" width="39.7109375" style="1" customWidth="1"/>
    <col min="33" max="33" width="23" style="2" hidden="1" customWidth="1"/>
    <col min="34" max="34" width="18.42578125" style="2" hidden="1" customWidth="1"/>
    <col min="35" max="40" width="0" style="2" hidden="1" customWidth="1"/>
    <col min="41" max="16384" width="11.42578125" style="2"/>
  </cols>
  <sheetData>
    <row r="1" spans="1:40" ht="56.65" hidden="1" customHeight="1" x14ac:dyDescent="0.3">
      <c r="A1" s="695" t="s">
        <v>79</v>
      </c>
      <c r="B1" s="695"/>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row>
    <row r="2" spans="1:40" ht="48" hidden="1" customHeight="1" thickBot="1" x14ac:dyDescent="0.25"/>
    <row r="3" spans="1:40" ht="30.75" customHeight="1" thickBot="1" x14ac:dyDescent="0.25">
      <c r="A3" s="696" t="s">
        <v>0</v>
      </c>
      <c r="B3" s="697"/>
      <c r="C3" s="697"/>
      <c r="D3" s="697"/>
      <c r="E3" s="697"/>
      <c r="F3" s="697"/>
      <c r="G3" s="32"/>
      <c r="H3" s="698" t="s">
        <v>1</v>
      </c>
      <c r="I3" s="699"/>
      <c r="J3" s="699"/>
      <c r="K3" s="699"/>
      <c r="L3" s="699"/>
      <c r="M3" s="699"/>
      <c r="N3" s="700"/>
      <c r="O3" s="33"/>
      <c r="P3" s="701" t="s">
        <v>2</v>
      </c>
      <c r="Q3" s="702"/>
      <c r="R3" s="702"/>
      <c r="S3" s="702"/>
      <c r="T3" s="702"/>
      <c r="U3" s="702"/>
      <c r="V3" s="702"/>
      <c r="W3" s="702"/>
      <c r="X3" s="702"/>
      <c r="Y3" s="702"/>
      <c r="Z3" s="702"/>
      <c r="AA3" s="702"/>
      <c r="AB3" s="703"/>
      <c r="AC3" s="704" t="s">
        <v>3</v>
      </c>
      <c r="AD3" s="705"/>
      <c r="AE3" s="705"/>
      <c r="AF3" s="706"/>
      <c r="AG3" s="28" t="s">
        <v>274</v>
      </c>
      <c r="AH3" s="18" t="s">
        <v>273</v>
      </c>
      <c r="AI3" s="692" t="s">
        <v>276</v>
      </c>
      <c r="AJ3" s="693"/>
      <c r="AK3" s="693"/>
      <c r="AL3" s="693"/>
      <c r="AM3" s="693"/>
      <c r="AN3" s="694"/>
    </row>
    <row r="4" spans="1:40" ht="28.5" customHeight="1" x14ac:dyDescent="0.2">
      <c r="A4" s="689" t="s">
        <v>4</v>
      </c>
      <c r="B4" s="683" t="s">
        <v>5</v>
      </c>
      <c r="C4" s="683" t="s">
        <v>6</v>
      </c>
      <c r="D4" s="683" t="s">
        <v>7</v>
      </c>
      <c r="E4" s="683" t="s">
        <v>8</v>
      </c>
      <c r="F4" s="683" t="s">
        <v>9</v>
      </c>
      <c r="G4" s="685" t="s">
        <v>10</v>
      </c>
      <c r="H4" s="686"/>
      <c r="I4" s="686"/>
      <c r="J4" s="686"/>
      <c r="K4" s="686"/>
      <c r="L4" s="686"/>
      <c r="M4" s="686"/>
      <c r="N4" s="687"/>
      <c r="O4" s="30"/>
      <c r="P4" s="685" t="s">
        <v>11</v>
      </c>
      <c r="Q4" s="686"/>
      <c r="R4" s="686"/>
      <c r="S4" s="686"/>
      <c r="T4" s="686"/>
      <c r="U4" s="686"/>
      <c r="V4" s="686"/>
      <c r="W4" s="686"/>
      <c r="X4" s="686"/>
      <c r="Y4" s="687"/>
      <c r="Z4" s="30"/>
      <c r="AA4" s="685" t="s">
        <v>12</v>
      </c>
      <c r="AB4" s="687"/>
      <c r="AC4" s="683" t="s">
        <v>13</v>
      </c>
      <c r="AD4" s="683" t="s">
        <v>14</v>
      </c>
      <c r="AE4" s="683" t="s">
        <v>15</v>
      </c>
      <c r="AF4" s="667" t="s">
        <v>16</v>
      </c>
      <c r="AG4" s="670" t="s">
        <v>274</v>
      </c>
      <c r="AH4" s="673" t="s">
        <v>275</v>
      </c>
      <c r="AI4" s="674" t="s">
        <v>277</v>
      </c>
      <c r="AJ4" s="675"/>
      <c r="AK4" s="675"/>
      <c r="AL4" s="675"/>
      <c r="AM4" s="675"/>
      <c r="AN4" s="676"/>
    </row>
    <row r="5" spans="1:40" s="3" customFormat="1" ht="58.5" customHeight="1" x14ac:dyDescent="0.25">
      <c r="A5" s="690"/>
      <c r="B5" s="688"/>
      <c r="C5" s="688"/>
      <c r="D5" s="688"/>
      <c r="E5" s="688"/>
      <c r="F5" s="688"/>
      <c r="G5" s="683" t="s">
        <v>17</v>
      </c>
      <c r="H5" s="683" t="s">
        <v>18</v>
      </c>
      <c r="I5" s="685" t="s">
        <v>19</v>
      </c>
      <c r="J5" s="686"/>
      <c r="K5" s="686"/>
      <c r="L5" s="687"/>
      <c r="M5" s="683" t="s">
        <v>20</v>
      </c>
      <c r="N5" s="683" t="s">
        <v>21</v>
      </c>
      <c r="O5" s="683" t="s">
        <v>22</v>
      </c>
      <c r="P5" s="685" t="s">
        <v>23</v>
      </c>
      <c r="Q5" s="686"/>
      <c r="R5" s="686"/>
      <c r="S5" s="687"/>
      <c r="T5" s="30"/>
      <c r="U5" s="685" t="s">
        <v>24</v>
      </c>
      <c r="V5" s="686"/>
      <c r="W5" s="686"/>
      <c r="X5" s="687"/>
      <c r="Y5" s="30" t="s">
        <v>25</v>
      </c>
      <c r="Z5" s="683" t="s">
        <v>26</v>
      </c>
      <c r="AA5" s="683" t="s">
        <v>27</v>
      </c>
      <c r="AB5" s="683" t="s">
        <v>28</v>
      </c>
      <c r="AC5" s="688"/>
      <c r="AD5" s="688"/>
      <c r="AE5" s="688"/>
      <c r="AF5" s="668"/>
      <c r="AG5" s="671"/>
      <c r="AH5" s="671"/>
      <c r="AI5" s="677"/>
      <c r="AJ5" s="678"/>
      <c r="AK5" s="678"/>
      <c r="AL5" s="678"/>
      <c r="AM5" s="678"/>
      <c r="AN5" s="679"/>
    </row>
    <row r="6" spans="1:40" s="3" customFormat="1" ht="50.65" customHeight="1" thickBot="1" x14ac:dyDescent="0.3">
      <c r="A6" s="691"/>
      <c r="B6" s="684"/>
      <c r="C6" s="684"/>
      <c r="D6" s="684"/>
      <c r="E6" s="684"/>
      <c r="F6" s="684"/>
      <c r="G6" s="684"/>
      <c r="H6" s="684"/>
      <c r="I6" s="31" t="s">
        <v>29</v>
      </c>
      <c r="J6" s="31" t="s">
        <v>30</v>
      </c>
      <c r="K6" s="31" t="s">
        <v>31</v>
      </c>
      <c r="L6" s="7" t="s">
        <v>32</v>
      </c>
      <c r="M6" s="684"/>
      <c r="N6" s="684"/>
      <c r="O6" s="684"/>
      <c r="P6" s="31" t="s">
        <v>33</v>
      </c>
      <c r="Q6" s="31" t="s">
        <v>34</v>
      </c>
      <c r="R6" s="31" t="s">
        <v>35</v>
      </c>
      <c r="S6" s="31" t="s">
        <v>36</v>
      </c>
      <c r="T6" s="31" t="s">
        <v>37</v>
      </c>
      <c r="U6" s="31" t="s">
        <v>38</v>
      </c>
      <c r="V6" s="8" t="s">
        <v>30</v>
      </c>
      <c r="W6" s="8" t="s">
        <v>31</v>
      </c>
      <c r="X6" s="31" t="s">
        <v>39</v>
      </c>
      <c r="Y6" s="31" t="s">
        <v>40</v>
      </c>
      <c r="Z6" s="684"/>
      <c r="AA6" s="684"/>
      <c r="AB6" s="684"/>
      <c r="AC6" s="684"/>
      <c r="AD6" s="684"/>
      <c r="AE6" s="684"/>
      <c r="AF6" s="669"/>
      <c r="AG6" s="672"/>
      <c r="AH6" s="671"/>
      <c r="AI6" s="680"/>
      <c r="AJ6" s="681"/>
      <c r="AK6" s="681"/>
      <c r="AL6" s="681"/>
      <c r="AM6" s="681"/>
      <c r="AN6" s="682"/>
    </row>
    <row r="7" spans="1:40" s="5" customFormat="1" ht="17.25" hidden="1" customHeight="1" x14ac:dyDescent="0.25">
      <c r="A7" s="34"/>
      <c r="B7" s="29"/>
      <c r="C7" s="29"/>
      <c r="D7" s="29"/>
      <c r="E7" s="29"/>
      <c r="F7" s="15"/>
      <c r="G7" s="29"/>
      <c r="H7" s="36"/>
      <c r="I7" s="37"/>
      <c r="J7" s="35" t="s">
        <v>73</v>
      </c>
      <c r="K7" s="35" t="s">
        <v>73</v>
      </c>
      <c r="L7" s="35"/>
      <c r="M7" s="36"/>
      <c r="N7" s="36"/>
      <c r="O7" s="36"/>
      <c r="P7" s="29"/>
      <c r="Q7" s="35"/>
      <c r="R7" s="35"/>
      <c r="S7" s="35"/>
      <c r="T7" s="35"/>
      <c r="U7" s="37"/>
      <c r="V7" s="35"/>
      <c r="W7" s="35"/>
      <c r="X7" s="35"/>
      <c r="Y7" s="35"/>
      <c r="Z7" s="35"/>
      <c r="AA7" s="35"/>
      <c r="AB7" s="35"/>
      <c r="AC7" s="29"/>
      <c r="AD7" s="29"/>
      <c r="AE7" s="29"/>
      <c r="AF7" s="44"/>
    </row>
    <row r="8" spans="1:40" ht="26.65" customHeight="1" x14ac:dyDescent="0.2">
      <c r="A8" s="665"/>
      <c r="B8" s="620" t="s">
        <v>265</v>
      </c>
      <c r="C8" s="589" t="s">
        <v>125</v>
      </c>
      <c r="D8" s="589" t="s">
        <v>165</v>
      </c>
      <c r="E8" s="647" t="s">
        <v>166</v>
      </c>
      <c r="F8" s="589" t="s">
        <v>167</v>
      </c>
      <c r="G8" s="589">
        <v>2</v>
      </c>
      <c r="H8" s="626" t="str">
        <f>IF(G8=1,"RARA VEZ",IF(G8=2,"IMPROBABLE",IF(G8=3,"POSIBLE",IF(G8=4,"PROBABLE",IF(G8=5,"CASI SEGURO"," ")))))</f>
        <v>IMPROBABLE</v>
      </c>
      <c r="I8" s="43" t="s">
        <v>41</v>
      </c>
      <c r="J8" s="12" t="s">
        <v>73</v>
      </c>
      <c r="K8" s="41"/>
      <c r="L8" s="595">
        <f>COUNTIF(J8:J39,"x")</f>
        <v>7</v>
      </c>
      <c r="M8" s="626" t="str">
        <f>IF(L8&lt;6,"5",IF(L8&gt;11,"20",IF(L53&gt;6,"10","10 ")))</f>
        <v xml:space="preserve">10 </v>
      </c>
      <c r="N8" s="630">
        <f>(G8*M8)</f>
        <v>20</v>
      </c>
      <c r="O8" s="630" t="str">
        <f>IF(N8&lt;11,"BAJA",IF(N8&gt;59,"EXTREMA",IF(N8=15,"MODERADA",IF(N8=20,"MODERADA",IF(N8=25,"MODERADA",IF(N8=30,"ALTA",IF(N8=40,"ALTA",IF(N8=50,"ALTA"," "))))))))</f>
        <v>MODERADA</v>
      </c>
      <c r="P8" s="589" t="s">
        <v>168</v>
      </c>
      <c r="Q8" s="580"/>
      <c r="R8" s="580" t="s">
        <v>74</v>
      </c>
      <c r="S8" s="580"/>
      <c r="T8" s="601" t="s">
        <v>42</v>
      </c>
      <c r="U8" s="43" t="s">
        <v>43</v>
      </c>
      <c r="V8" s="16"/>
      <c r="W8" s="16" t="s">
        <v>73</v>
      </c>
      <c r="X8" s="595">
        <f>SUM(IF(V8="x",15)+IF(V9="x",5)+IF(V10="x",15)+IF(V11="x",10)+IF(V12="x",15)+IF(V13="x",10)+IF(V14="x",30))</f>
        <v>40</v>
      </c>
      <c r="Y8" s="586">
        <f>AVERAGE(X8:X35)</f>
        <v>10</v>
      </c>
      <c r="Z8" s="586" t="str">
        <f>IF(Y8&lt;86,"DEBIL",IF(Y8&gt;95,"FUERTE",IF(Y8=86,"MODERADO",IF(Y8=87,"MODERADO",IF(Y8=88,"MODERADO",IF(Y8=89,"MODERADO",IF(Y8=90,"MODERADO",IF(Y8=91,"MODERADO",IF(Y8=92,"MODERADO",IF(Y8=93,"MODERADO",IF(Y8=94,"MODERADO",IF(Y8=95,"MODERADO"," "))))))))))))</f>
        <v>DEBIL</v>
      </c>
      <c r="AA8" s="583" t="str">
        <f>IF(Y8&lt;85,O8," ")</f>
        <v>MODERADA</v>
      </c>
      <c r="AB8" s="586" t="s">
        <v>44</v>
      </c>
      <c r="AC8" s="623" t="s">
        <v>181</v>
      </c>
      <c r="AD8" s="623" t="s">
        <v>182</v>
      </c>
      <c r="AE8" s="623" t="s">
        <v>109</v>
      </c>
      <c r="AF8" s="623" t="s">
        <v>314</v>
      </c>
      <c r="AG8" s="562" t="s">
        <v>280</v>
      </c>
      <c r="AH8" s="562" t="s">
        <v>281</v>
      </c>
      <c r="AI8" s="565"/>
      <c r="AJ8" s="566"/>
      <c r="AK8" s="566"/>
      <c r="AL8" s="566"/>
      <c r="AM8" s="566"/>
      <c r="AN8" s="567"/>
    </row>
    <row r="9" spans="1:40" ht="25.5" customHeight="1" x14ac:dyDescent="0.2">
      <c r="A9" s="665"/>
      <c r="B9" s="621"/>
      <c r="C9" s="590"/>
      <c r="D9" s="590"/>
      <c r="E9" s="648"/>
      <c r="F9" s="590"/>
      <c r="G9" s="590"/>
      <c r="H9" s="627"/>
      <c r="I9" s="644" t="s">
        <v>45</v>
      </c>
      <c r="J9" s="574" t="s">
        <v>73</v>
      </c>
      <c r="K9" s="574"/>
      <c r="L9" s="596"/>
      <c r="M9" s="627"/>
      <c r="N9" s="631"/>
      <c r="O9" s="631"/>
      <c r="P9" s="590"/>
      <c r="Q9" s="581"/>
      <c r="R9" s="581"/>
      <c r="S9" s="581"/>
      <c r="T9" s="602"/>
      <c r="U9" s="42" t="s">
        <v>46</v>
      </c>
      <c r="V9" s="9" t="s">
        <v>73</v>
      </c>
      <c r="W9" s="9"/>
      <c r="X9" s="596"/>
      <c r="Y9" s="587"/>
      <c r="Z9" s="587"/>
      <c r="AA9" s="584"/>
      <c r="AB9" s="587"/>
      <c r="AC9" s="624"/>
      <c r="AD9" s="624"/>
      <c r="AE9" s="624"/>
      <c r="AF9" s="624"/>
      <c r="AG9" s="563"/>
      <c r="AH9" s="563"/>
      <c r="AI9" s="568"/>
      <c r="AJ9" s="569"/>
      <c r="AK9" s="569"/>
      <c r="AL9" s="569"/>
      <c r="AM9" s="569"/>
      <c r="AN9" s="570"/>
    </row>
    <row r="10" spans="1:40" ht="14.65" customHeight="1" x14ac:dyDescent="0.2">
      <c r="A10" s="665"/>
      <c r="B10" s="621"/>
      <c r="C10" s="590"/>
      <c r="D10" s="590"/>
      <c r="E10" s="648"/>
      <c r="F10" s="590"/>
      <c r="G10" s="590"/>
      <c r="H10" s="627"/>
      <c r="I10" s="645"/>
      <c r="J10" s="575"/>
      <c r="K10" s="575"/>
      <c r="L10" s="596"/>
      <c r="M10" s="627"/>
      <c r="N10" s="631"/>
      <c r="O10" s="631"/>
      <c r="P10" s="590"/>
      <c r="Q10" s="581"/>
      <c r="R10" s="581"/>
      <c r="S10" s="581"/>
      <c r="T10" s="602"/>
      <c r="U10" s="42" t="s">
        <v>47</v>
      </c>
      <c r="V10" s="9"/>
      <c r="W10" s="9" t="s">
        <v>73</v>
      </c>
      <c r="X10" s="596"/>
      <c r="Y10" s="587"/>
      <c r="Z10" s="587"/>
      <c r="AA10" s="584"/>
      <c r="AB10" s="587"/>
      <c r="AC10" s="624"/>
      <c r="AD10" s="624"/>
      <c r="AE10" s="624"/>
      <c r="AF10" s="624"/>
      <c r="AG10" s="563"/>
      <c r="AH10" s="563"/>
      <c r="AI10" s="568"/>
      <c r="AJ10" s="569"/>
      <c r="AK10" s="569"/>
      <c r="AL10" s="569"/>
      <c r="AM10" s="569"/>
      <c r="AN10" s="570"/>
    </row>
    <row r="11" spans="1:40" ht="14.65" customHeight="1" x14ac:dyDescent="0.2">
      <c r="A11" s="665"/>
      <c r="B11" s="621"/>
      <c r="C11" s="590"/>
      <c r="D11" s="590"/>
      <c r="E11" s="648"/>
      <c r="F11" s="590"/>
      <c r="G11" s="590"/>
      <c r="H11" s="627"/>
      <c r="I11" s="646"/>
      <c r="J11" s="576"/>
      <c r="K11" s="576"/>
      <c r="L11" s="596"/>
      <c r="M11" s="627"/>
      <c r="N11" s="631"/>
      <c r="O11" s="631"/>
      <c r="P11" s="590"/>
      <c r="Q11" s="581"/>
      <c r="R11" s="581"/>
      <c r="S11" s="581"/>
      <c r="T11" s="602"/>
      <c r="U11" s="42" t="s">
        <v>48</v>
      </c>
      <c r="V11" s="9" t="s">
        <v>73</v>
      </c>
      <c r="W11" s="9"/>
      <c r="X11" s="596"/>
      <c r="Y11" s="587"/>
      <c r="Z11" s="587"/>
      <c r="AA11" s="584"/>
      <c r="AB11" s="587"/>
      <c r="AC11" s="624"/>
      <c r="AD11" s="624"/>
      <c r="AE11" s="624"/>
      <c r="AF11" s="624"/>
      <c r="AG11" s="563"/>
      <c r="AH11" s="563"/>
      <c r="AI11" s="568"/>
      <c r="AJ11" s="569"/>
      <c r="AK11" s="569"/>
      <c r="AL11" s="569"/>
      <c r="AM11" s="569"/>
      <c r="AN11" s="570"/>
    </row>
    <row r="12" spans="1:40" ht="25.5" customHeight="1" x14ac:dyDescent="0.2">
      <c r="A12" s="665"/>
      <c r="B12" s="621"/>
      <c r="C12" s="590"/>
      <c r="D12" s="590"/>
      <c r="E12" s="648"/>
      <c r="F12" s="590"/>
      <c r="G12" s="590"/>
      <c r="H12" s="627"/>
      <c r="I12" s="42" t="s">
        <v>49</v>
      </c>
      <c r="J12" s="40"/>
      <c r="K12" s="40" t="s">
        <v>73</v>
      </c>
      <c r="L12" s="596"/>
      <c r="M12" s="627"/>
      <c r="N12" s="631"/>
      <c r="O12" s="631"/>
      <c r="P12" s="590"/>
      <c r="Q12" s="581"/>
      <c r="R12" s="581"/>
      <c r="S12" s="581"/>
      <c r="T12" s="602"/>
      <c r="U12" s="42" t="s">
        <v>50</v>
      </c>
      <c r="V12" s="9" t="s">
        <v>73</v>
      </c>
      <c r="W12" s="9"/>
      <c r="X12" s="596"/>
      <c r="Y12" s="587"/>
      <c r="Z12" s="587"/>
      <c r="AA12" s="584"/>
      <c r="AB12" s="587"/>
      <c r="AC12" s="624"/>
      <c r="AD12" s="624"/>
      <c r="AE12" s="624"/>
      <c r="AF12" s="624"/>
      <c r="AG12" s="563"/>
      <c r="AH12" s="563"/>
      <c r="AI12" s="568"/>
      <c r="AJ12" s="569"/>
      <c r="AK12" s="569"/>
      <c r="AL12" s="569"/>
      <c r="AM12" s="569"/>
      <c r="AN12" s="570"/>
    </row>
    <row r="13" spans="1:40" ht="25.5" customHeight="1" x14ac:dyDescent="0.2">
      <c r="A13" s="665"/>
      <c r="B13" s="621"/>
      <c r="C13" s="590"/>
      <c r="D13" s="590"/>
      <c r="E13" s="648"/>
      <c r="F13" s="590"/>
      <c r="G13" s="590"/>
      <c r="H13" s="627"/>
      <c r="I13" s="644" t="s">
        <v>51</v>
      </c>
      <c r="J13" s="574"/>
      <c r="K13" s="574" t="s">
        <v>73</v>
      </c>
      <c r="L13" s="596"/>
      <c r="M13" s="627"/>
      <c r="N13" s="631"/>
      <c r="O13" s="631"/>
      <c r="P13" s="590"/>
      <c r="Q13" s="581"/>
      <c r="R13" s="581"/>
      <c r="S13" s="581"/>
      <c r="T13" s="602"/>
      <c r="U13" s="42" t="s">
        <v>52</v>
      </c>
      <c r="V13" s="9" t="s">
        <v>73</v>
      </c>
      <c r="W13" s="9"/>
      <c r="X13" s="596"/>
      <c r="Y13" s="587"/>
      <c r="Z13" s="587"/>
      <c r="AA13" s="584"/>
      <c r="AB13" s="587"/>
      <c r="AC13" s="624"/>
      <c r="AD13" s="624"/>
      <c r="AE13" s="624"/>
      <c r="AF13" s="624"/>
      <c r="AG13" s="563"/>
      <c r="AH13" s="563"/>
      <c r="AI13" s="568"/>
      <c r="AJ13" s="569"/>
      <c r="AK13" s="569"/>
      <c r="AL13" s="569"/>
      <c r="AM13" s="569"/>
      <c r="AN13" s="570"/>
    </row>
    <row r="14" spans="1:40" ht="14.65" customHeight="1" x14ac:dyDescent="0.2">
      <c r="A14" s="665"/>
      <c r="B14" s="621"/>
      <c r="C14" s="590"/>
      <c r="D14" s="590"/>
      <c r="E14" s="648"/>
      <c r="F14" s="590"/>
      <c r="G14" s="590"/>
      <c r="H14" s="627"/>
      <c r="I14" s="645"/>
      <c r="J14" s="575"/>
      <c r="K14" s="575"/>
      <c r="L14" s="596"/>
      <c r="M14" s="627"/>
      <c r="N14" s="631"/>
      <c r="O14" s="631"/>
      <c r="P14" s="619"/>
      <c r="Q14" s="582"/>
      <c r="R14" s="582"/>
      <c r="S14" s="582"/>
      <c r="T14" s="603"/>
      <c r="U14" s="42" t="s">
        <v>53</v>
      </c>
      <c r="V14" s="9"/>
      <c r="W14" s="9" t="s">
        <v>73</v>
      </c>
      <c r="X14" s="597"/>
      <c r="Y14" s="587"/>
      <c r="Z14" s="587"/>
      <c r="AA14" s="584"/>
      <c r="AB14" s="587"/>
      <c r="AC14" s="624"/>
      <c r="AD14" s="624"/>
      <c r="AE14" s="624"/>
      <c r="AF14" s="624"/>
      <c r="AG14" s="563"/>
      <c r="AH14" s="563"/>
      <c r="AI14" s="568"/>
      <c r="AJ14" s="569"/>
      <c r="AK14" s="569"/>
      <c r="AL14" s="569"/>
      <c r="AM14" s="569"/>
      <c r="AN14" s="570"/>
    </row>
    <row r="15" spans="1:40" ht="25.5" customHeight="1" x14ac:dyDescent="0.2">
      <c r="A15" s="665"/>
      <c r="B15" s="621"/>
      <c r="C15" s="590"/>
      <c r="D15" s="590"/>
      <c r="E15" s="648"/>
      <c r="F15" s="590"/>
      <c r="G15" s="590"/>
      <c r="H15" s="627"/>
      <c r="I15" s="646"/>
      <c r="J15" s="576"/>
      <c r="K15" s="576"/>
      <c r="L15" s="596"/>
      <c r="M15" s="627"/>
      <c r="N15" s="631"/>
      <c r="O15" s="631"/>
      <c r="P15" s="577"/>
      <c r="Q15" s="580"/>
      <c r="R15" s="580"/>
      <c r="S15" s="580"/>
      <c r="T15" s="601" t="s">
        <v>54</v>
      </c>
      <c r="U15" s="42" t="s">
        <v>43</v>
      </c>
      <c r="V15" s="9"/>
      <c r="W15" s="9"/>
      <c r="X15" s="595">
        <f>SUM(IF(V15="x",15)+IF(V16="x",5)+IF(V17="x",15)+IF(V18="x",10)+IF(V19="x",15)+IF(V20="x",10)+IF(V21="x",30))</f>
        <v>0</v>
      </c>
      <c r="Y15" s="587"/>
      <c r="Z15" s="587"/>
      <c r="AA15" s="584"/>
      <c r="AB15" s="587"/>
      <c r="AC15" s="624"/>
      <c r="AD15" s="624"/>
      <c r="AE15" s="624"/>
      <c r="AF15" s="624"/>
      <c r="AG15" s="563"/>
      <c r="AH15" s="563"/>
      <c r="AI15" s="568"/>
      <c r="AJ15" s="569"/>
      <c r="AK15" s="569"/>
      <c r="AL15" s="569"/>
      <c r="AM15" s="569"/>
      <c r="AN15" s="570"/>
    </row>
    <row r="16" spans="1:40" ht="25.5" customHeight="1" x14ac:dyDescent="0.2">
      <c r="A16" s="665"/>
      <c r="B16" s="621"/>
      <c r="C16" s="590"/>
      <c r="D16" s="590"/>
      <c r="E16" s="648"/>
      <c r="F16" s="590"/>
      <c r="G16" s="590"/>
      <c r="H16" s="627"/>
      <c r="I16" s="644" t="s">
        <v>55</v>
      </c>
      <c r="J16" s="574" t="s">
        <v>73</v>
      </c>
      <c r="K16" s="574"/>
      <c r="L16" s="596"/>
      <c r="M16" s="627"/>
      <c r="N16" s="631"/>
      <c r="O16" s="631"/>
      <c r="P16" s="578"/>
      <c r="Q16" s="581"/>
      <c r="R16" s="581"/>
      <c r="S16" s="581"/>
      <c r="T16" s="602"/>
      <c r="U16" s="42" t="s">
        <v>46</v>
      </c>
      <c r="V16" s="9"/>
      <c r="W16" s="9"/>
      <c r="X16" s="596"/>
      <c r="Y16" s="587"/>
      <c r="Z16" s="587"/>
      <c r="AA16" s="584"/>
      <c r="AB16" s="587"/>
      <c r="AC16" s="624"/>
      <c r="AD16" s="624"/>
      <c r="AE16" s="624"/>
      <c r="AF16" s="624"/>
      <c r="AG16" s="563"/>
      <c r="AH16" s="563"/>
      <c r="AI16" s="568"/>
      <c r="AJ16" s="569"/>
      <c r="AK16" s="569"/>
      <c r="AL16" s="569"/>
      <c r="AM16" s="569"/>
      <c r="AN16" s="570"/>
    </row>
    <row r="17" spans="1:40" ht="13.15" customHeight="1" x14ac:dyDescent="0.2">
      <c r="A17" s="665"/>
      <c r="B17" s="621"/>
      <c r="C17" s="590"/>
      <c r="D17" s="590"/>
      <c r="E17" s="648"/>
      <c r="F17" s="590"/>
      <c r="G17" s="590"/>
      <c r="H17" s="627"/>
      <c r="I17" s="645"/>
      <c r="J17" s="575"/>
      <c r="K17" s="575"/>
      <c r="L17" s="596"/>
      <c r="M17" s="627"/>
      <c r="N17" s="631"/>
      <c r="O17" s="631"/>
      <c r="P17" s="578"/>
      <c r="Q17" s="581"/>
      <c r="R17" s="581"/>
      <c r="S17" s="581"/>
      <c r="T17" s="602"/>
      <c r="U17" s="42" t="s">
        <v>47</v>
      </c>
      <c r="V17" s="9"/>
      <c r="W17" s="9"/>
      <c r="X17" s="596"/>
      <c r="Y17" s="587"/>
      <c r="Z17" s="587"/>
      <c r="AA17" s="584"/>
      <c r="AB17" s="587"/>
      <c r="AC17" s="624"/>
      <c r="AD17" s="624"/>
      <c r="AE17" s="624"/>
      <c r="AF17" s="624"/>
      <c r="AG17" s="563"/>
      <c r="AH17" s="563"/>
      <c r="AI17" s="568"/>
      <c r="AJ17" s="569"/>
      <c r="AK17" s="569"/>
      <c r="AL17" s="569"/>
      <c r="AM17" s="569"/>
      <c r="AN17" s="570"/>
    </row>
    <row r="18" spans="1:40" ht="13.15" customHeight="1" x14ac:dyDescent="0.2">
      <c r="A18" s="665"/>
      <c r="B18" s="621"/>
      <c r="C18" s="590"/>
      <c r="D18" s="590"/>
      <c r="E18" s="648"/>
      <c r="F18" s="590"/>
      <c r="G18" s="590"/>
      <c r="H18" s="627"/>
      <c r="I18" s="646"/>
      <c r="J18" s="576"/>
      <c r="K18" s="576"/>
      <c r="L18" s="596"/>
      <c r="M18" s="627"/>
      <c r="N18" s="631"/>
      <c r="O18" s="631"/>
      <c r="P18" s="578"/>
      <c r="Q18" s="581"/>
      <c r="R18" s="581"/>
      <c r="S18" s="581"/>
      <c r="T18" s="602"/>
      <c r="U18" s="42" t="s">
        <v>48</v>
      </c>
      <c r="V18" s="9"/>
      <c r="W18" s="9"/>
      <c r="X18" s="596"/>
      <c r="Y18" s="587"/>
      <c r="Z18" s="587"/>
      <c r="AA18" s="584"/>
      <c r="AB18" s="587"/>
      <c r="AC18" s="624"/>
      <c r="AD18" s="624"/>
      <c r="AE18" s="624"/>
      <c r="AF18" s="624"/>
      <c r="AG18" s="563"/>
      <c r="AH18" s="563"/>
      <c r="AI18" s="568"/>
      <c r="AJ18" s="569"/>
      <c r="AK18" s="569"/>
      <c r="AL18" s="569"/>
      <c r="AM18" s="569"/>
      <c r="AN18" s="570"/>
    </row>
    <row r="19" spans="1:40" ht="25.5" customHeight="1" x14ac:dyDescent="0.2">
      <c r="A19" s="665"/>
      <c r="B19" s="621"/>
      <c r="C19" s="590"/>
      <c r="D19" s="590"/>
      <c r="E19" s="648"/>
      <c r="F19" s="590"/>
      <c r="G19" s="590"/>
      <c r="H19" s="627"/>
      <c r="I19" s="42" t="s">
        <v>56</v>
      </c>
      <c r="J19" s="40"/>
      <c r="K19" s="40" t="s">
        <v>73</v>
      </c>
      <c r="L19" s="596"/>
      <c r="M19" s="627"/>
      <c r="N19" s="631"/>
      <c r="O19" s="631"/>
      <c r="P19" s="578"/>
      <c r="Q19" s="581"/>
      <c r="R19" s="581"/>
      <c r="S19" s="581"/>
      <c r="T19" s="602"/>
      <c r="U19" s="42" t="s">
        <v>50</v>
      </c>
      <c r="V19" s="9"/>
      <c r="W19" s="9"/>
      <c r="X19" s="596"/>
      <c r="Y19" s="587"/>
      <c r="Z19" s="587"/>
      <c r="AA19" s="584"/>
      <c r="AB19" s="587"/>
      <c r="AC19" s="624"/>
      <c r="AD19" s="624"/>
      <c r="AE19" s="624"/>
      <c r="AF19" s="624"/>
      <c r="AG19" s="563"/>
      <c r="AH19" s="563"/>
      <c r="AI19" s="568"/>
      <c r="AJ19" s="569"/>
      <c r="AK19" s="569"/>
      <c r="AL19" s="569"/>
      <c r="AM19" s="569"/>
      <c r="AN19" s="570"/>
    </row>
    <row r="20" spans="1:40" ht="25.5" customHeight="1" x14ac:dyDescent="0.2">
      <c r="A20" s="665"/>
      <c r="B20" s="621"/>
      <c r="C20" s="590"/>
      <c r="D20" s="590"/>
      <c r="E20" s="648"/>
      <c r="F20" s="590"/>
      <c r="G20" s="590"/>
      <c r="H20" s="627"/>
      <c r="I20" s="644" t="s">
        <v>57</v>
      </c>
      <c r="J20" s="574" t="s">
        <v>73</v>
      </c>
      <c r="K20" s="574"/>
      <c r="L20" s="596"/>
      <c r="M20" s="627"/>
      <c r="N20" s="631"/>
      <c r="O20" s="631"/>
      <c r="P20" s="578"/>
      <c r="Q20" s="581"/>
      <c r="R20" s="581"/>
      <c r="S20" s="581"/>
      <c r="T20" s="602"/>
      <c r="U20" s="42" t="s">
        <v>52</v>
      </c>
      <c r="V20" s="9"/>
      <c r="W20" s="9"/>
      <c r="X20" s="596"/>
      <c r="Y20" s="587"/>
      <c r="Z20" s="587"/>
      <c r="AA20" s="584"/>
      <c r="AB20" s="587"/>
      <c r="AC20" s="624"/>
      <c r="AD20" s="624"/>
      <c r="AE20" s="624"/>
      <c r="AF20" s="624"/>
      <c r="AG20" s="563"/>
      <c r="AH20" s="563"/>
      <c r="AI20" s="568"/>
      <c r="AJ20" s="569"/>
      <c r="AK20" s="569"/>
      <c r="AL20" s="569"/>
      <c r="AM20" s="569"/>
      <c r="AN20" s="570"/>
    </row>
    <row r="21" spans="1:40" ht="13.15" customHeight="1" x14ac:dyDescent="0.2">
      <c r="A21" s="665"/>
      <c r="B21" s="621"/>
      <c r="C21" s="590"/>
      <c r="D21" s="590"/>
      <c r="E21" s="648"/>
      <c r="F21" s="590"/>
      <c r="G21" s="590"/>
      <c r="H21" s="627"/>
      <c r="I21" s="645"/>
      <c r="J21" s="575"/>
      <c r="K21" s="575"/>
      <c r="L21" s="596"/>
      <c r="M21" s="627"/>
      <c r="N21" s="631"/>
      <c r="O21" s="631"/>
      <c r="P21" s="579"/>
      <c r="Q21" s="582"/>
      <c r="R21" s="582"/>
      <c r="S21" s="582"/>
      <c r="T21" s="603"/>
      <c r="U21" s="42" t="s">
        <v>53</v>
      </c>
      <c r="V21" s="9"/>
      <c r="W21" s="9"/>
      <c r="X21" s="597"/>
      <c r="Y21" s="587"/>
      <c r="Z21" s="587"/>
      <c r="AA21" s="584"/>
      <c r="AB21" s="587"/>
      <c r="AC21" s="624"/>
      <c r="AD21" s="624"/>
      <c r="AE21" s="624"/>
      <c r="AF21" s="624"/>
      <c r="AG21" s="563"/>
      <c r="AH21" s="563"/>
      <c r="AI21" s="568"/>
      <c r="AJ21" s="569"/>
      <c r="AK21" s="569"/>
      <c r="AL21" s="569"/>
      <c r="AM21" s="569"/>
      <c r="AN21" s="570"/>
    </row>
    <row r="22" spans="1:40" ht="25.5" customHeight="1" x14ac:dyDescent="0.2">
      <c r="A22" s="665"/>
      <c r="B22" s="621"/>
      <c r="C22" s="590"/>
      <c r="D22" s="590"/>
      <c r="E22" s="648"/>
      <c r="F22" s="590"/>
      <c r="G22" s="590"/>
      <c r="H22" s="627"/>
      <c r="I22" s="646"/>
      <c r="J22" s="576"/>
      <c r="K22" s="576"/>
      <c r="L22" s="596"/>
      <c r="M22" s="627"/>
      <c r="N22" s="631"/>
      <c r="O22" s="631"/>
      <c r="P22" s="616"/>
      <c r="Q22" s="580"/>
      <c r="R22" s="580"/>
      <c r="S22" s="580"/>
      <c r="T22" s="601" t="s">
        <v>58</v>
      </c>
      <c r="U22" s="42" t="s">
        <v>43</v>
      </c>
      <c r="V22" s="9"/>
      <c r="W22" s="9"/>
      <c r="X22" s="595">
        <f>SUM(IF(V22="x",15)+IF(V23="x",5)+IF(V24="x",15)+IF(V25="x",10)+IF(V26="x",15)+IF(V27="x",10)+IF(V28="x",30))</f>
        <v>0</v>
      </c>
      <c r="Y22" s="587"/>
      <c r="Z22" s="587"/>
      <c r="AA22" s="584"/>
      <c r="AB22" s="587"/>
      <c r="AC22" s="624"/>
      <c r="AD22" s="624"/>
      <c r="AE22" s="624"/>
      <c r="AF22" s="624"/>
      <c r="AG22" s="563"/>
      <c r="AH22" s="563"/>
      <c r="AI22" s="568"/>
      <c r="AJ22" s="569"/>
      <c r="AK22" s="569"/>
      <c r="AL22" s="569"/>
      <c r="AM22" s="569"/>
      <c r="AN22" s="570"/>
    </row>
    <row r="23" spans="1:40" ht="26.65" customHeight="1" x14ac:dyDescent="0.2">
      <c r="A23" s="665"/>
      <c r="B23" s="621"/>
      <c r="C23" s="590"/>
      <c r="D23" s="590"/>
      <c r="E23" s="648"/>
      <c r="F23" s="590"/>
      <c r="G23" s="590"/>
      <c r="H23" s="627"/>
      <c r="I23" s="644" t="s">
        <v>59</v>
      </c>
      <c r="J23" s="574"/>
      <c r="K23" s="574" t="s">
        <v>73</v>
      </c>
      <c r="L23" s="596"/>
      <c r="M23" s="627"/>
      <c r="N23" s="631"/>
      <c r="O23" s="631"/>
      <c r="P23" s="617"/>
      <c r="Q23" s="581"/>
      <c r="R23" s="581"/>
      <c r="S23" s="581"/>
      <c r="T23" s="602"/>
      <c r="U23" s="42" t="s">
        <v>46</v>
      </c>
      <c r="V23" s="9"/>
      <c r="W23" s="9"/>
      <c r="X23" s="596"/>
      <c r="Y23" s="587"/>
      <c r="Z23" s="587"/>
      <c r="AA23" s="584"/>
      <c r="AB23" s="587"/>
      <c r="AC23" s="624"/>
      <c r="AD23" s="624"/>
      <c r="AE23" s="624"/>
      <c r="AF23" s="624"/>
      <c r="AG23" s="563"/>
      <c r="AH23" s="563"/>
      <c r="AI23" s="568"/>
      <c r="AJ23" s="569"/>
      <c r="AK23" s="569"/>
      <c r="AL23" s="569"/>
      <c r="AM23" s="569"/>
      <c r="AN23" s="570"/>
    </row>
    <row r="24" spans="1:40" ht="13.15" customHeight="1" x14ac:dyDescent="0.2">
      <c r="A24" s="665"/>
      <c r="B24" s="621"/>
      <c r="C24" s="590"/>
      <c r="D24" s="590"/>
      <c r="E24" s="648"/>
      <c r="F24" s="590"/>
      <c r="G24" s="590"/>
      <c r="H24" s="627"/>
      <c r="I24" s="645"/>
      <c r="J24" s="575"/>
      <c r="K24" s="575"/>
      <c r="L24" s="596"/>
      <c r="M24" s="627"/>
      <c r="N24" s="631"/>
      <c r="O24" s="631"/>
      <c r="P24" s="617"/>
      <c r="Q24" s="581"/>
      <c r="R24" s="581"/>
      <c r="S24" s="581"/>
      <c r="T24" s="602"/>
      <c r="U24" s="42" t="s">
        <v>47</v>
      </c>
      <c r="V24" s="9"/>
      <c r="W24" s="9"/>
      <c r="X24" s="596"/>
      <c r="Y24" s="587"/>
      <c r="Z24" s="587"/>
      <c r="AA24" s="584"/>
      <c r="AB24" s="587"/>
      <c r="AC24" s="624"/>
      <c r="AD24" s="624"/>
      <c r="AE24" s="624"/>
      <c r="AF24" s="624"/>
      <c r="AG24" s="563"/>
      <c r="AH24" s="563"/>
      <c r="AI24" s="568"/>
      <c r="AJ24" s="569"/>
      <c r="AK24" s="569"/>
      <c r="AL24" s="569"/>
      <c r="AM24" s="569"/>
      <c r="AN24" s="570"/>
    </row>
    <row r="25" spans="1:40" ht="13.15" customHeight="1" x14ac:dyDescent="0.2">
      <c r="A25" s="665"/>
      <c r="B25" s="621"/>
      <c r="C25" s="590"/>
      <c r="D25" s="590"/>
      <c r="E25" s="648"/>
      <c r="F25" s="590"/>
      <c r="G25" s="590"/>
      <c r="H25" s="627"/>
      <c r="I25" s="645"/>
      <c r="J25" s="575"/>
      <c r="K25" s="575"/>
      <c r="L25" s="596"/>
      <c r="M25" s="627"/>
      <c r="N25" s="631"/>
      <c r="O25" s="631"/>
      <c r="P25" s="617"/>
      <c r="Q25" s="581"/>
      <c r="R25" s="581"/>
      <c r="S25" s="581"/>
      <c r="T25" s="602"/>
      <c r="U25" s="42" t="s">
        <v>48</v>
      </c>
      <c r="V25" s="9"/>
      <c r="W25" s="9"/>
      <c r="X25" s="596"/>
      <c r="Y25" s="587"/>
      <c r="Z25" s="587"/>
      <c r="AA25" s="584"/>
      <c r="AB25" s="587"/>
      <c r="AC25" s="624"/>
      <c r="AD25" s="624"/>
      <c r="AE25" s="624"/>
      <c r="AF25" s="624"/>
      <c r="AG25" s="563"/>
      <c r="AH25" s="563"/>
      <c r="AI25" s="568"/>
      <c r="AJ25" s="569"/>
      <c r="AK25" s="569"/>
      <c r="AL25" s="569"/>
      <c r="AM25" s="569"/>
      <c r="AN25" s="570"/>
    </row>
    <row r="26" spans="1:40" ht="25.5" customHeight="1" x14ac:dyDescent="0.2">
      <c r="A26" s="665"/>
      <c r="B26" s="621"/>
      <c r="C26" s="590"/>
      <c r="D26" s="590"/>
      <c r="E26" s="648"/>
      <c r="F26" s="590"/>
      <c r="G26" s="590"/>
      <c r="H26" s="627"/>
      <c r="I26" s="646"/>
      <c r="J26" s="576"/>
      <c r="K26" s="576"/>
      <c r="L26" s="596"/>
      <c r="M26" s="627"/>
      <c r="N26" s="631"/>
      <c r="O26" s="631"/>
      <c r="P26" s="617"/>
      <c r="Q26" s="581"/>
      <c r="R26" s="581"/>
      <c r="S26" s="581"/>
      <c r="T26" s="602"/>
      <c r="U26" s="42" t="s">
        <v>50</v>
      </c>
      <c r="V26" s="9"/>
      <c r="W26" s="9"/>
      <c r="X26" s="596"/>
      <c r="Y26" s="587"/>
      <c r="Z26" s="587"/>
      <c r="AA26" s="584"/>
      <c r="AB26" s="587"/>
      <c r="AC26" s="624"/>
      <c r="AD26" s="624"/>
      <c r="AE26" s="624"/>
      <c r="AF26" s="624"/>
      <c r="AG26" s="563"/>
      <c r="AH26" s="563"/>
      <c r="AI26" s="568"/>
      <c r="AJ26" s="569"/>
      <c r="AK26" s="569"/>
      <c r="AL26" s="569"/>
      <c r="AM26" s="569"/>
      <c r="AN26" s="570"/>
    </row>
    <row r="27" spans="1:40" ht="25.5" customHeight="1" x14ac:dyDescent="0.2">
      <c r="A27" s="665"/>
      <c r="B27" s="621"/>
      <c r="C27" s="590"/>
      <c r="D27" s="590"/>
      <c r="E27" s="648"/>
      <c r="F27" s="590"/>
      <c r="G27" s="590"/>
      <c r="H27" s="627"/>
      <c r="I27" s="42" t="s">
        <v>60</v>
      </c>
      <c r="J27" s="40" t="s">
        <v>73</v>
      </c>
      <c r="K27" s="40"/>
      <c r="L27" s="596"/>
      <c r="M27" s="627"/>
      <c r="N27" s="631"/>
      <c r="O27" s="631"/>
      <c r="P27" s="617"/>
      <c r="Q27" s="581"/>
      <c r="R27" s="581"/>
      <c r="S27" s="581"/>
      <c r="T27" s="602"/>
      <c r="U27" s="42" t="s">
        <v>52</v>
      </c>
      <c r="V27" s="9"/>
      <c r="W27" s="9"/>
      <c r="X27" s="596"/>
      <c r="Y27" s="587"/>
      <c r="Z27" s="587"/>
      <c r="AA27" s="584"/>
      <c r="AB27" s="587"/>
      <c r="AC27" s="624"/>
      <c r="AD27" s="624"/>
      <c r="AE27" s="624"/>
      <c r="AF27" s="624"/>
      <c r="AG27" s="563"/>
      <c r="AH27" s="563"/>
      <c r="AI27" s="568"/>
      <c r="AJ27" s="569"/>
      <c r="AK27" s="569"/>
      <c r="AL27" s="569"/>
      <c r="AM27" s="569"/>
      <c r="AN27" s="570"/>
    </row>
    <row r="28" spans="1:40" ht="13.15" customHeight="1" x14ac:dyDescent="0.2">
      <c r="A28" s="665"/>
      <c r="B28" s="621"/>
      <c r="C28" s="590"/>
      <c r="D28" s="590"/>
      <c r="E28" s="648"/>
      <c r="F28" s="590"/>
      <c r="G28" s="590"/>
      <c r="H28" s="627"/>
      <c r="I28" s="644" t="s">
        <v>61</v>
      </c>
      <c r="J28" s="574" t="s">
        <v>73</v>
      </c>
      <c r="K28" s="574"/>
      <c r="L28" s="596"/>
      <c r="M28" s="627"/>
      <c r="N28" s="631"/>
      <c r="O28" s="631"/>
      <c r="P28" s="618"/>
      <c r="Q28" s="582"/>
      <c r="R28" s="582"/>
      <c r="S28" s="582"/>
      <c r="T28" s="603"/>
      <c r="U28" s="42" t="s">
        <v>53</v>
      </c>
      <c r="V28" s="9"/>
      <c r="W28" s="9"/>
      <c r="X28" s="597"/>
      <c r="Y28" s="587"/>
      <c r="Z28" s="587"/>
      <c r="AA28" s="584"/>
      <c r="AB28" s="587"/>
      <c r="AC28" s="624"/>
      <c r="AD28" s="624"/>
      <c r="AE28" s="624"/>
      <c r="AF28" s="624"/>
      <c r="AG28" s="563"/>
      <c r="AH28" s="563"/>
      <c r="AI28" s="568"/>
      <c r="AJ28" s="569"/>
      <c r="AK28" s="569"/>
      <c r="AL28" s="569"/>
      <c r="AM28" s="569"/>
      <c r="AN28" s="570"/>
    </row>
    <row r="29" spans="1:40" ht="25.5" customHeight="1" x14ac:dyDescent="0.2">
      <c r="A29" s="665"/>
      <c r="B29" s="621"/>
      <c r="C29" s="590"/>
      <c r="D29" s="590"/>
      <c r="E29" s="648"/>
      <c r="F29" s="590"/>
      <c r="G29" s="590"/>
      <c r="H29" s="627"/>
      <c r="I29" s="645"/>
      <c r="J29" s="575"/>
      <c r="K29" s="575"/>
      <c r="L29" s="596"/>
      <c r="M29" s="627"/>
      <c r="N29" s="631"/>
      <c r="O29" s="631"/>
      <c r="P29" s="616"/>
      <c r="Q29" s="580"/>
      <c r="R29" s="580"/>
      <c r="S29" s="580"/>
      <c r="T29" s="601" t="s">
        <v>62</v>
      </c>
      <c r="U29" s="42" t="s">
        <v>43</v>
      </c>
      <c r="V29" s="9"/>
      <c r="W29" s="9"/>
      <c r="X29" s="595">
        <f>SUM(IF(V29="x",15)+IF(V30="x",5)+IF(V31="x",15)+IF(V32="x",10)+IF(V33="x",15)+IF(V34="x",10)+IF(V35="x",30))</f>
        <v>0</v>
      </c>
      <c r="Y29" s="587"/>
      <c r="Z29" s="587"/>
      <c r="AA29" s="584"/>
      <c r="AB29" s="587"/>
      <c r="AC29" s="624"/>
      <c r="AD29" s="624"/>
      <c r="AE29" s="624"/>
      <c r="AF29" s="624"/>
      <c r="AG29" s="563"/>
      <c r="AH29" s="563"/>
      <c r="AI29" s="568"/>
      <c r="AJ29" s="569"/>
      <c r="AK29" s="569"/>
      <c r="AL29" s="569"/>
      <c r="AM29" s="569"/>
      <c r="AN29" s="570"/>
    </row>
    <row r="30" spans="1:40" ht="25.5" customHeight="1" x14ac:dyDescent="0.2">
      <c r="A30" s="665"/>
      <c r="B30" s="621"/>
      <c r="C30" s="590"/>
      <c r="D30" s="590"/>
      <c r="E30" s="648"/>
      <c r="F30" s="590"/>
      <c r="G30" s="590"/>
      <c r="H30" s="627"/>
      <c r="I30" s="646"/>
      <c r="J30" s="576"/>
      <c r="K30" s="576"/>
      <c r="L30" s="596"/>
      <c r="M30" s="627"/>
      <c r="N30" s="631"/>
      <c r="O30" s="631"/>
      <c r="P30" s="617"/>
      <c r="Q30" s="581"/>
      <c r="R30" s="581"/>
      <c r="S30" s="581"/>
      <c r="T30" s="602"/>
      <c r="U30" s="42" t="s">
        <v>46</v>
      </c>
      <c r="V30" s="9"/>
      <c r="W30" s="9"/>
      <c r="X30" s="596"/>
      <c r="Y30" s="587"/>
      <c r="Z30" s="587"/>
      <c r="AA30" s="584"/>
      <c r="AB30" s="587"/>
      <c r="AC30" s="624"/>
      <c r="AD30" s="624"/>
      <c r="AE30" s="624"/>
      <c r="AF30" s="624"/>
      <c r="AG30" s="563"/>
      <c r="AH30" s="563"/>
      <c r="AI30" s="568"/>
      <c r="AJ30" s="569"/>
      <c r="AK30" s="569"/>
      <c r="AL30" s="569"/>
      <c r="AM30" s="569"/>
      <c r="AN30" s="570"/>
    </row>
    <row r="31" spans="1:40" ht="13.15" customHeight="1" x14ac:dyDescent="0.2">
      <c r="A31" s="665"/>
      <c r="B31" s="621"/>
      <c r="C31" s="590"/>
      <c r="D31" s="590"/>
      <c r="E31" s="648"/>
      <c r="F31" s="590"/>
      <c r="G31" s="590"/>
      <c r="H31" s="627"/>
      <c r="I31" s="42" t="s">
        <v>63</v>
      </c>
      <c r="J31" s="40"/>
      <c r="K31" s="40" t="s">
        <v>73</v>
      </c>
      <c r="L31" s="596"/>
      <c r="M31" s="627"/>
      <c r="N31" s="631"/>
      <c r="O31" s="631"/>
      <c r="P31" s="617"/>
      <c r="Q31" s="581"/>
      <c r="R31" s="581"/>
      <c r="S31" s="581"/>
      <c r="T31" s="602"/>
      <c r="U31" s="42" t="s">
        <v>47</v>
      </c>
      <c r="V31" s="9"/>
      <c r="W31" s="9"/>
      <c r="X31" s="596"/>
      <c r="Y31" s="587"/>
      <c r="Z31" s="587"/>
      <c r="AA31" s="584"/>
      <c r="AB31" s="587"/>
      <c r="AC31" s="624"/>
      <c r="AD31" s="624"/>
      <c r="AE31" s="624"/>
      <c r="AF31" s="624"/>
      <c r="AG31" s="563"/>
      <c r="AH31" s="563"/>
      <c r="AI31" s="568"/>
      <c r="AJ31" s="569"/>
      <c r="AK31" s="569"/>
      <c r="AL31" s="569"/>
      <c r="AM31" s="569"/>
      <c r="AN31" s="570"/>
    </row>
    <row r="32" spans="1:40" ht="13.15" customHeight="1" x14ac:dyDescent="0.2">
      <c r="A32" s="665"/>
      <c r="B32" s="621"/>
      <c r="C32" s="590"/>
      <c r="D32" s="590"/>
      <c r="E32" s="648"/>
      <c r="F32" s="590"/>
      <c r="G32" s="590"/>
      <c r="H32" s="627"/>
      <c r="I32" s="42" t="s">
        <v>64</v>
      </c>
      <c r="J32" s="40" t="s">
        <v>73</v>
      </c>
      <c r="K32" s="40"/>
      <c r="L32" s="596"/>
      <c r="M32" s="627"/>
      <c r="N32" s="631"/>
      <c r="O32" s="631"/>
      <c r="P32" s="617"/>
      <c r="Q32" s="581"/>
      <c r="R32" s="581"/>
      <c r="S32" s="581"/>
      <c r="T32" s="602"/>
      <c r="U32" s="42" t="s">
        <v>48</v>
      </c>
      <c r="V32" s="9"/>
      <c r="W32" s="9"/>
      <c r="X32" s="596"/>
      <c r="Y32" s="587"/>
      <c r="Z32" s="587"/>
      <c r="AA32" s="584"/>
      <c r="AB32" s="587"/>
      <c r="AC32" s="624"/>
      <c r="AD32" s="624"/>
      <c r="AE32" s="624"/>
      <c r="AF32" s="624"/>
      <c r="AG32" s="563"/>
      <c r="AH32" s="563"/>
      <c r="AI32" s="568"/>
      <c r="AJ32" s="569"/>
      <c r="AK32" s="569"/>
      <c r="AL32" s="569"/>
      <c r="AM32" s="569"/>
      <c r="AN32" s="570"/>
    </row>
    <row r="33" spans="1:40" ht="25.5" customHeight="1" x14ac:dyDescent="0.2">
      <c r="A33" s="665"/>
      <c r="B33" s="621"/>
      <c r="C33" s="590"/>
      <c r="D33" s="590"/>
      <c r="E33" s="648"/>
      <c r="F33" s="590"/>
      <c r="G33" s="590"/>
      <c r="H33" s="627"/>
      <c r="I33" s="42" t="s">
        <v>65</v>
      </c>
      <c r="J33" s="40"/>
      <c r="K33" s="40" t="s">
        <v>73</v>
      </c>
      <c r="L33" s="596"/>
      <c r="M33" s="627"/>
      <c r="N33" s="631"/>
      <c r="O33" s="631"/>
      <c r="P33" s="617"/>
      <c r="Q33" s="581"/>
      <c r="R33" s="581"/>
      <c r="S33" s="581"/>
      <c r="T33" s="602"/>
      <c r="U33" s="42" t="s">
        <v>50</v>
      </c>
      <c r="V33" s="9"/>
      <c r="W33" s="9"/>
      <c r="X33" s="596"/>
      <c r="Y33" s="587"/>
      <c r="Z33" s="587"/>
      <c r="AA33" s="584"/>
      <c r="AB33" s="587"/>
      <c r="AC33" s="624"/>
      <c r="AD33" s="624"/>
      <c r="AE33" s="624"/>
      <c r="AF33" s="624"/>
      <c r="AG33" s="563"/>
      <c r="AH33" s="563"/>
      <c r="AI33" s="568"/>
      <c r="AJ33" s="569"/>
      <c r="AK33" s="569"/>
      <c r="AL33" s="569"/>
      <c r="AM33" s="569"/>
      <c r="AN33" s="570"/>
    </row>
    <row r="34" spans="1:40" ht="25.5" customHeight="1" x14ac:dyDescent="0.2">
      <c r="A34" s="665"/>
      <c r="B34" s="621"/>
      <c r="C34" s="590"/>
      <c r="D34" s="590"/>
      <c r="E34" s="648"/>
      <c r="F34" s="590"/>
      <c r="G34" s="590"/>
      <c r="H34" s="627"/>
      <c r="I34" s="42" t="s">
        <v>66</v>
      </c>
      <c r="J34" s="40"/>
      <c r="K34" s="40" t="s">
        <v>73</v>
      </c>
      <c r="L34" s="596"/>
      <c r="M34" s="627"/>
      <c r="N34" s="631"/>
      <c r="O34" s="631"/>
      <c r="P34" s="617"/>
      <c r="Q34" s="581"/>
      <c r="R34" s="581"/>
      <c r="S34" s="581"/>
      <c r="T34" s="602"/>
      <c r="U34" s="42" t="s">
        <v>52</v>
      </c>
      <c r="V34" s="9"/>
      <c r="W34" s="9"/>
      <c r="X34" s="596"/>
      <c r="Y34" s="587"/>
      <c r="Z34" s="587"/>
      <c r="AA34" s="584"/>
      <c r="AB34" s="587"/>
      <c r="AC34" s="624"/>
      <c r="AD34" s="624"/>
      <c r="AE34" s="624"/>
      <c r="AF34" s="624"/>
      <c r="AG34" s="563"/>
      <c r="AH34" s="563"/>
      <c r="AI34" s="568"/>
      <c r="AJ34" s="569"/>
      <c r="AK34" s="569"/>
      <c r="AL34" s="569"/>
      <c r="AM34" s="569"/>
      <c r="AN34" s="570"/>
    </row>
    <row r="35" spans="1:40" ht="13.15" customHeight="1" x14ac:dyDescent="0.2">
      <c r="A35" s="665"/>
      <c r="B35" s="621"/>
      <c r="C35" s="590"/>
      <c r="D35" s="590"/>
      <c r="E35" s="648"/>
      <c r="F35" s="590"/>
      <c r="G35" s="590"/>
      <c r="H35" s="627"/>
      <c r="I35" s="42" t="s">
        <v>67</v>
      </c>
      <c r="J35" s="40"/>
      <c r="K35" s="40" t="s">
        <v>73</v>
      </c>
      <c r="L35" s="596"/>
      <c r="M35" s="627"/>
      <c r="N35" s="631"/>
      <c r="O35" s="631"/>
      <c r="P35" s="618"/>
      <c r="Q35" s="582"/>
      <c r="R35" s="582"/>
      <c r="S35" s="582"/>
      <c r="T35" s="603"/>
      <c r="U35" s="42" t="s">
        <v>53</v>
      </c>
      <c r="V35" s="9"/>
      <c r="W35" s="9"/>
      <c r="X35" s="597"/>
      <c r="Y35" s="587"/>
      <c r="Z35" s="587"/>
      <c r="AA35" s="584"/>
      <c r="AB35" s="587"/>
      <c r="AC35" s="624"/>
      <c r="AD35" s="624"/>
      <c r="AE35" s="624"/>
      <c r="AF35" s="624"/>
      <c r="AG35" s="563"/>
      <c r="AH35" s="563"/>
      <c r="AI35" s="568"/>
      <c r="AJ35" s="569"/>
      <c r="AK35" s="569"/>
      <c r="AL35" s="569"/>
      <c r="AM35" s="569"/>
      <c r="AN35" s="570"/>
    </row>
    <row r="36" spans="1:40" ht="13.15" customHeight="1" x14ac:dyDescent="0.2">
      <c r="A36" s="665"/>
      <c r="B36" s="621"/>
      <c r="C36" s="590"/>
      <c r="D36" s="590"/>
      <c r="E36" s="648"/>
      <c r="F36" s="590"/>
      <c r="G36" s="590"/>
      <c r="H36" s="627"/>
      <c r="I36" s="42" t="s">
        <v>68</v>
      </c>
      <c r="J36" s="38"/>
      <c r="K36" s="40" t="s">
        <v>73</v>
      </c>
      <c r="L36" s="596"/>
      <c r="M36" s="627"/>
      <c r="N36" s="631"/>
      <c r="O36" s="631"/>
      <c r="P36" s="604" t="s">
        <v>69</v>
      </c>
      <c r="Q36" s="605"/>
      <c r="R36" s="605"/>
      <c r="S36" s="605"/>
      <c r="T36" s="605"/>
      <c r="U36" s="605"/>
      <c r="V36" s="605"/>
      <c r="W36" s="605"/>
      <c r="X36" s="606"/>
      <c r="Y36" s="587"/>
      <c r="Z36" s="587"/>
      <c r="AA36" s="584"/>
      <c r="AB36" s="587"/>
      <c r="AC36" s="624"/>
      <c r="AD36" s="624"/>
      <c r="AE36" s="624"/>
      <c r="AF36" s="624"/>
      <c r="AG36" s="563"/>
      <c r="AH36" s="563"/>
      <c r="AI36" s="568"/>
      <c r="AJ36" s="569"/>
      <c r="AK36" s="569"/>
      <c r="AL36" s="569"/>
      <c r="AM36" s="569"/>
      <c r="AN36" s="570"/>
    </row>
    <row r="37" spans="1:40" ht="13.15" customHeight="1" x14ac:dyDescent="0.2">
      <c r="A37" s="665"/>
      <c r="B37" s="621"/>
      <c r="C37" s="590"/>
      <c r="D37" s="590"/>
      <c r="E37" s="648"/>
      <c r="F37" s="590"/>
      <c r="G37" s="590"/>
      <c r="H37" s="627"/>
      <c r="I37" s="42" t="s">
        <v>70</v>
      </c>
      <c r="J37" s="10"/>
      <c r="K37" s="40" t="s">
        <v>73</v>
      </c>
      <c r="L37" s="596"/>
      <c r="M37" s="627"/>
      <c r="N37" s="631"/>
      <c r="O37" s="631"/>
      <c r="P37" s="607"/>
      <c r="Q37" s="608"/>
      <c r="R37" s="608"/>
      <c r="S37" s="608"/>
      <c r="T37" s="608"/>
      <c r="U37" s="608"/>
      <c r="V37" s="608"/>
      <c r="W37" s="608"/>
      <c r="X37" s="609"/>
      <c r="Y37" s="587"/>
      <c r="Z37" s="587"/>
      <c r="AA37" s="584"/>
      <c r="AB37" s="587"/>
      <c r="AC37" s="624"/>
      <c r="AD37" s="624"/>
      <c r="AE37" s="624"/>
      <c r="AF37" s="624"/>
      <c r="AG37" s="563"/>
      <c r="AH37" s="563"/>
      <c r="AI37" s="568"/>
      <c r="AJ37" s="569"/>
      <c r="AK37" s="569"/>
      <c r="AL37" s="569"/>
      <c r="AM37" s="569"/>
      <c r="AN37" s="570"/>
    </row>
    <row r="38" spans="1:40" ht="13.15" customHeight="1" x14ac:dyDescent="0.2">
      <c r="A38" s="665"/>
      <c r="B38" s="621"/>
      <c r="C38" s="590"/>
      <c r="D38" s="590"/>
      <c r="E38" s="648"/>
      <c r="F38" s="590"/>
      <c r="G38" s="590"/>
      <c r="H38" s="627"/>
      <c r="I38" s="42" t="s">
        <v>71</v>
      </c>
      <c r="J38" s="10"/>
      <c r="K38" s="40" t="s">
        <v>73</v>
      </c>
      <c r="L38" s="596"/>
      <c r="M38" s="627"/>
      <c r="N38" s="631"/>
      <c r="O38" s="631"/>
      <c r="P38" s="607"/>
      <c r="Q38" s="608"/>
      <c r="R38" s="608"/>
      <c r="S38" s="608"/>
      <c r="T38" s="608"/>
      <c r="U38" s="608"/>
      <c r="V38" s="608"/>
      <c r="W38" s="608"/>
      <c r="X38" s="609"/>
      <c r="Y38" s="587"/>
      <c r="Z38" s="587"/>
      <c r="AA38" s="584"/>
      <c r="AB38" s="587"/>
      <c r="AC38" s="624"/>
      <c r="AD38" s="624"/>
      <c r="AE38" s="624"/>
      <c r="AF38" s="624"/>
      <c r="AG38" s="563"/>
      <c r="AH38" s="563"/>
      <c r="AI38" s="568"/>
      <c r="AJ38" s="569"/>
      <c r="AK38" s="569"/>
      <c r="AL38" s="569"/>
      <c r="AM38" s="569"/>
      <c r="AN38" s="570"/>
    </row>
    <row r="39" spans="1:40" ht="13.15" customHeight="1" x14ac:dyDescent="0.2">
      <c r="A39" s="665"/>
      <c r="B39" s="635"/>
      <c r="C39" s="619"/>
      <c r="D39" s="619"/>
      <c r="E39" s="649"/>
      <c r="F39" s="619"/>
      <c r="G39" s="619"/>
      <c r="H39" s="629"/>
      <c r="I39" s="39" t="s">
        <v>72</v>
      </c>
      <c r="J39" s="10"/>
      <c r="K39" s="38" t="s">
        <v>73</v>
      </c>
      <c r="L39" s="597"/>
      <c r="M39" s="629"/>
      <c r="N39" s="632"/>
      <c r="O39" s="632"/>
      <c r="P39" s="613"/>
      <c r="Q39" s="614"/>
      <c r="R39" s="614"/>
      <c r="S39" s="614"/>
      <c r="T39" s="614"/>
      <c r="U39" s="614"/>
      <c r="V39" s="614"/>
      <c r="W39" s="614"/>
      <c r="X39" s="615"/>
      <c r="Y39" s="640"/>
      <c r="Z39" s="640"/>
      <c r="AA39" s="641"/>
      <c r="AB39" s="640"/>
      <c r="AC39" s="639"/>
      <c r="AD39" s="639"/>
      <c r="AE39" s="639"/>
      <c r="AF39" s="639"/>
      <c r="AG39" s="564"/>
      <c r="AH39" s="564"/>
      <c r="AI39" s="571"/>
      <c r="AJ39" s="572"/>
      <c r="AK39" s="572"/>
      <c r="AL39" s="572"/>
      <c r="AM39" s="572"/>
      <c r="AN39" s="573"/>
    </row>
    <row r="40" spans="1:40" ht="25.5" customHeight="1" x14ac:dyDescent="0.2">
      <c r="A40" s="665"/>
      <c r="B40" s="620" t="s">
        <v>265</v>
      </c>
      <c r="C40" s="589" t="s">
        <v>125</v>
      </c>
      <c r="D40" s="589" t="s">
        <v>172</v>
      </c>
      <c r="E40" s="647" t="s">
        <v>173</v>
      </c>
      <c r="F40" s="589" t="s">
        <v>174</v>
      </c>
      <c r="G40" s="589">
        <v>5</v>
      </c>
      <c r="H40" s="626" t="str">
        <f>IF(G40=1,"RARA VEZ",IF(G40=2,"IMPROBABLE",IF(G40=3,"POSIBLE",IF(G40=4,"PROBABLE",IF(G40=5,"CASI SEGURO"," ")))))</f>
        <v>CASI SEGURO</v>
      </c>
      <c r="I40" s="42" t="s">
        <v>41</v>
      </c>
      <c r="J40" s="12"/>
      <c r="K40" s="40" t="s">
        <v>74</v>
      </c>
      <c r="L40" s="595">
        <v>3</v>
      </c>
      <c r="M40" s="626">
        <v>5</v>
      </c>
      <c r="N40" s="630">
        <v>8</v>
      </c>
      <c r="O40" s="630" t="str">
        <f>IF(N40&lt;11,"BAJA",IF(N40&gt;59,"EXTREMA",IF(N40=15,"MODERADA",IF(N40=20,"MODERADA",IF(N40=25,"MODERADA",IF(N40=30,"ALTA",IF(N40=40,"ALTA",IF(N40=50,"ALTA"," "))))))))</f>
        <v>BAJA</v>
      </c>
      <c r="P40" s="589" t="s">
        <v>183</v>
      </c>
      <c r="Q40" s="650"/>
      <c r="R40" s="650" t="s">
        <v>73</v>
      </c>
      <c r="S40" s="650"/>
      <c r="T40" s="601"/>
      <c r="U40" s="42" t="s">
        <v>43</v>
      </c>
      <c r="V40" s="9"/>
      <c r="W40" s="9" t="s">
        <v>73</v>
      </c>
      <c r="X40" s="595">
        <f>SUM(IF(V40="x",15)+IF(V41="x",5)+IF(V42="x",15)+IF(V43="x",10)+IF(V44="x",15)+IF(V45="x",10)+IF(V46="x",30))</f>
        <v>70</v>
      </c>
      <c r="Y40" s="586">
        <f>AVERAGE(X40:X67)</f>
        <v>17.5</v>
      </c>
      <c r="Z40" s="586" t="str">
        <f>IF(Y40&lt;86,"DEBIL",IF(Y40&gt;95,"FUERTE",IF(Y40=86,"MODERADO",IF(Y40=87,"MODERADO",IF(Y40=88,"MODERADO",IF(Y40=89,"MODERADO",IF(Y40=90,"MODERADO",IF(Y40=91,"MODERADO",IF(Y40=92,"MODERADO",IF(Y40=93,"MODERADO",IF(Y40=94,"MODERADO",IF(Y40=95,"MODERADO"," "))))))))))))</f>
        <v>DEBIL</v>
      </c>
      <c r="AA40" s="583" t="str">
        <f>IF(Y40&lt;85,O40," ")</f>
        <v>BAJA</v>
      </c>
      <c r="AB40" s="586" t="s">
        <v>44</v>
      </c>
      <c r="AC40" s="642" t="s">
        <v>175</v>
      </c>
      <c r="AD40" s="623" t="s">
        <v>184</v>
      </c>
      <c r="AE40" s="623" t="s">
        <v>176</v>
      </c>
      <c r="AF40" s="623" t="s">
        <v>177</v>
      </c>
      <c r="AG40" s="562" t="s">
        <v>278</v>
      </c>
      <c r="AH40" s="659" t="s">
        <v>279</v>
      </c>
      <c r="AI40" s="19"/>
      <c r="AJ40" s="20"/>
      <c r="AK40" s="20"/>
      <c r="AL40" s="20"/>
      <c r="AM40" s="20"/>
      <c r="AN40" s="21"/>
    </row>
    <row r="41" spans="1:40" ht="25.5" customHeight="1" x14ac:dyDescent="0.2">
      <c r="A41" s="665"/>
      <c r="B41" s="621"/>
      <c r="C41" s="590"/>
      <c r="D41" s="590"/>
      <c r="E41" s="648"/>
      <c r="F41" s="590"/>
      <c r="G41" s="590"/>
      <c r="H41" s="627"/>
      <c r="I41" s="42" t="s">
        <v>45</v>
      </c>
      <c r="J41" s="574" t="s">
        <v>73</v>
      </c>
      <c r="K41" s="574"/>
      <c r="L41" s="596"/>
      <c r="M41" s="627"/>
      <c r="N41" s="631"/>
      <c r="O41" s="631"/>
      <c r="P41" s="590"/>
      <c r="Q41" s="651"/>
      <c r="R41" s="651"/>
      <c r="S41" s="651"/>
      <c r="T41" s="602"/>
      <c r="U41" s="42" t="s">
        <v>46</v>
      </c>
      <c r="V41" s="9" t="s">
        <v>73</v>
      </c>
      <c r="W41" s="9"/>
      <c r="X41" s="596"/>
      <c r="Y41" s="587"/>
      <c r="Z41" s="587"/>
      <c r="AA41" s="584"/>
      <c r="AB41" s="587"/>
      <c r="AC41" s="624"/>
      <c r="AD41" s="624"/>
      <c r="AE41" s="624"/>
      <c r="AF41" s="624"/>
      <c r="AG41" s="563"/>
      <c r="AH41" s="660"/>
      <c r="AI41" s="22"/>
      <c r="AJ41" s="23"/>
      <c r="AK41" s="23"/>
      <c r="AL41" s="23"/>
      <c r="AM41" s="23"/>
      <c r="AN41" s="24"/>
    </row>
    <row r="42" spans="1:40" ht="14.65" customHeight="1" x14ac:dyDescent="0.2">
      <c r="A42" s="665"/>
      <c r="B42" s="621"/>
      <c r="C42" s="590"/>
      <c r="D42" s="590"/>
      <c r="E42" s="648"/>
      <c r="F42" s="590"/>
      <c r="G42" s="590"/>
      <c r="H42" s="627"/>
      <c r="I42" s="42"/>
      <c r="J42" s="575"/>
      <c r="K42" s="575"/>
      <c r="L42" s="596"/>
      <c r="M42" s="627"/>
      <c r="N42" s="631"/>
      <c r="O42" s="631"/>
      <c r="P42" s="590"/>
      <c r="Q42" s="651"/>
      <c r="R42" s="651"/>
      <c r="S42" s="651"/>
      <c r="T42" s="602"/>
      <c r="U42" s="42" t="s">
        <v>47</v>
      </c>
      <c r="V42" s="9"/>
      <c r="W42" s="9" t="s">
        <v>73</v>
      </c>
      <c r="X42" s="596"/>
      <c r="Y42" s="587"/>
      <c r="Z42" s="587"/>
      <c r="AA42" s="584"/>
      <c r="AB42" s="587"/>
      <c r="AC42" s="624"/>
      <c r="AD42" s="624"/>
      <c r="AE42" s="624"/>
      <c r="AF42" s="624"/>
      <c r="AG42" s="563"/>
      <c r="AH42" s="660"/>
      <c r="AI42" s="22"/>
      <c r="AJ42" s="23"/>
      <c r="AK42" s="23"/>
      <c r="AL42" s="23"/>
      <c r="AM42" s="23"/>
      <c r="AN42" s="24"/>
    </row>
    <row r="43" spans="1:40" ht="14.65" customHeight="1" x14ac:dyDescent="0.2">
      <c r="A43" s="665"/>
      <c r="B43" s="621"/>
      <c r="C43" s="590"/>
      <c r="D43" s="590"/>
      <c r="E43" s="648"/>
      <c r="F43" s="590"/>
      <c r="G43" s="590"/>
      <c r="H43" s="627"/>
      <c r="I43" s="42"/>
      <c r="J43" s="576"/>
      <c r="K43" s="576"/>
      <c r="L43" s="596"/>
      <c r="M43" s="627"/>
      <c r="N43" s="631"/>
      <c r="O43" s="631"/>
      <c r="P43" s="590"/>
      <c r="Q43" s="651"/>
      <c r="R43" s="651"/>
      <c r="S43" s="651"/>
      <c r="T43" s="602"/>
      <c r="U43" s="42" t="s">
        <v>48</v>
      </c>
      <c r="V43" s="9" t="s">
        <v>73</v>
      </c>
      <c r="W43" s="9"/>
      <c r="X43" s="596"/>
      <c r="Y43" s="587"/>
      <c r="Z43" s="587"/>
      <c r="AA43" s="584"/>
      <c r="AB43" s="587"/>
      <c r="AC43" s="624"/>
      <c r="AD43" s="624"/>
      <c r="AE43" s="624"/>
      <c r="AF43" s="624"/>
      <c r="AG43" s="563"/>
      <c r="AH43" s="660"/>
      <c r="AI43" s="22"/>
      <c r="AJ43" s="23"/>
      <c r="AK43" s="23"/>
      <c r="AL43" s="23"/>
      <c r="AM43" s="23"/>
      <c r="AN43" s="24"/>
    </row>
    <row r="44" spans="1:40" ht="25.5" customHeight="1" x14ac:dyDescent="0.2">
      <c r="A44" s="665"/>
      <c r="B44" s="621"/>
      <c r="C44" s="590"/>
      <c r="D44" s="590"/>
      <c r="E44" s="648"/>
      <c r="F44" s="590"/>
      <c r="G44" s="590"/>
      <c r="H44" s="627"/>
      <c r="I44" s="42" t="s">
        <v>49</v>
      </c>
      <c r="J44" s="40"/>
      <c r="K44" s="40" t="s">
        <v>73</v>
      </c>
      <c r="L44" s="596"/>
      <c r="M44" s="627"/>
      <c r="N44" s="631"/>
      <c r="O44" s="631"/>
      <c r="P44" s="590"/>
      <c r="Q44" s="651"/>
      <c r="R44" s="651"/>
      <c r="S44" s="651"/>
      <c r="T44" s="602"/>
      <c r="U44" s="42" t="s">
        <v>50</v>
      </c>
      <c r="V44" s="9" t="s">
        <v>74</v>
      </c>
      <c r="W44" s="9"/>
      <c r="X44" s="596"/>
      <c r="Y44" s="587"/>
      <c r="Z44" s="587"/>
      <c r="AA44" s="584"/>
      <c r="AB44" s="587"/>
      <c r="AC44" s="624"/>
      <c r="AD44" s="624"/>
      <c r="AE44" s="624"/>
      <c r="AF44" s="624"/>
      <c r="AG44" s="563"/>
      <c r="AH44" s="660"/>
      <c r="AI44" s="22"/>
      <c r="AJ44" s="23"/>
      <c r="AK44" s="23"/>
      <c r="AL44" s="23"/>
      <c r="AM44" s="23"/>
      <c r="AN44" s="24"/>
    </row>
    <row r="45" spans="1:40" ht="25.5" customHeight="1" x14ac:dyDescent="0.2">
      <c r="A45" s="665"/>
      <c r="B45" s="621"/>
      <c r="C45" s="590"/>
      <c r="D45" s="590"/>
      <c r="E45" s="648"/>
      <c r="F45" s="590"/>
      <c r="G45" s="590"/>
      <c r="H45" s="627"/>
      <c r="I45" s="42" t="s">
        <v>51</v>
      </c>
      <c r="J45" s="574"/>
      <c r="K45" s="574" t="s">
        <v>73</v>
      </c>
      <c r="L45" s="596"/>
      <c r="M45" s="627"/>
      <c r="N45" s="631"/>
      <c r="O45" s="631"/>
      <c r="P45" s="590"/>
      <c r="Q45" s="651"/>
      <c r="R45" s="651"/>
      <c r="S45" s="651"/>
      <c r="T45" s="602"/>
      <c r="U45" s="42" t="s">
        <v>52</v>
      </c>
      <c r="V45" s="9" t="s">
        <v>73</v>
      </c>
      <c r="W45" s="9"/>
      <c r="X45" s="596"/>
      <c r="Y45" s="587"/>
      <c r="Z45" s="587"/>
      <c r="AA45" s="584"/>
      <c r="AB45" s="587"/>
      <c r="AC45" s="624"/>
      <c r="AD45" s="624"/>
      <c r="AE45" s="624"/>
      <c r="AF45" s="624"/>
      <c r="AG45" s="563"/>
      <c r="AH45" s="660"/>
      <c r="AI45" s="22"/>
      <c r="AJ45" s="23"/>
      <c r="AK45" s="23"/>
      <c r="AL45" s="23"/>
      <c r="AM45" s="23"/>
      <c r="AN45" s="24"/>
    </row>
    <row r="46" spans="1:40" ht="14.65" customHeight="1" x14ac:dyDescent="0.2">
      <c r="A46" s="665"/>
      <c r="B46" s="621"/>
      <c r="C46" s="590"/>
      <c r="D46" s="590"/>
      <c r="E46" s="648"/>
      <c r="F46" s="590"/>
      <c r="G46" s="590"/>
      <c r="H46" s="627"/>
      <c r="I46" s="42"/>
      <c r="J46" s="575"/>
      <c r="K46" s="575"/>
      <c r="L46" s="596"/>
      <c r="M46" s="627"/>
      <c r="N46" s="631"/>
      <c r="O46" s="631"/>
      <c r="P46" s="619"/>
      <c r="Q46" s="652"/>
      <c r="R46" s="652"/>
      <c r="S46" s="652"/>
      <c r="T46" s="603"/>
      <c r="U46" s="42" t="s">
        <v>53</v>
      </c>
      <c r="V46" s="9" t="s">
        <v>74</v>
      </c>
      <c r="W46" s="9"/>
      <c r="X46" s="597"/>
      <c r="Y46" s="587"/>
      <c r="Z46" s="587"/>
      <c r="AA46" s="584"/>
      <c r="AB46" s="587"/>
      <c r="AC46" s="624"/>
      <c r="AD46" s="624"/>
      <c r="AE46" s="624"/>
      <c r="AF46" s="624"/>
      <c r="AG46" s="563"/>
      <c r="AH46" s="660"/>
      <c r="AI46" s="22"/>
      <c r="AJ46" s="23"/>
      <c r="AK46" s="23"/>
      <c r="AL46" s="23"/>
      <c r="AM46" s="23"/>
      <c r="AN46" s="24"/>
    </row>
    <row r="47" spans="1:40" ht="25.5" customHeight="1" x14ac:dyDescent="0.2">
      <c r="A47" s="665"/>
      <c r="B47" s="621"/>
      <c r="C47" s="590"/>
      <c r="D47" s="590"/>
      <c r="E47" s="648"/>
      <c r="F47" s="590"/>
      <c r="G47" s="590"/>
      <c r="H47" s="627"/>
      <c r="I47" s="42"/>
      <c r="J47" s="576"/>
      <c r="K47" s="576"/>
      <c r="L47" s="596"/>
      <c r="M47" s="627"/>
      <c r="N47" s="631"/>
      <c r="O47" s="631"/>
      <c r="P47" s="577"/>
      <c r="Q47" s="580"/>
      <c r="R47" s="580"/>
      <c r="S47" s="580"/>
      <c r="T47" s="601" t="s">
        <v>54</v>
      </c>
      <c r="U47" s="42" t="s">
        <v>43</v>
      </c>
      <c r="V47" s="9"/>
      <c r="W47" s="9"/>
      <c r="X47" s="595">
        <f>SUM(IF(V47="x",15)+IF(V48="x",5)+IF(V49="x",15)+IF(V50="x",10)+IF(V51="x",15)+IF(V52="x",10)+IF(V53="x",30))</f>
        <v>0</v>
      </c>
      <c r="Y47" s="587"/>
      <c r="Z47" s="587"/>
      <c r="AA47" s="584"/>
      <c r="AB47" s="587"/>
      <c r="AC47" s="624"/>
      <c r="AD47" s="624"/>
      <c r="AE47" s="624"/>
      <c r="AF47" s="624"/>
      <c r="AG47" s="563"/>
      <c r="AH47" s="660"/>
      <c r="AI47" s="22"/>
      <c r="AJ47" s="23"/>
      <c r="AK47" s="23"/>
      <c r="AL47" s="23"/>
      <c r="AM47" s="23"/>
      <c r="AN47" s="24"/>
    </row>
    <row r="48" spans="1:40" ht="25.5" customHeight="1" x14ac:dyDescent="0.2">
      <c r="A48" s="665"/>
      <c r="B48" s="621"/>
      <c r="C48" s="590"/>
      <c r="D48" s="590"/>
      <c r="E48" s="648"/>
      <c r="F48" s="590"/>
      <c r="G48" s="590"/>
      <c r="H48" s="627"/>
      <c r="I48" s="42" t="s">
        <v>55</v>
      </c>
      <c r="J48" s="574"/>
      <c r="K48" s="574" t="s">
        <v>73</v>
      </c>
      <c r="L48" s="596"/>
      <c r="M48" s="627"/>
      <c r="N48" s="631"/>
      <c r="O48" s="631"/>
      <c r="P48" s="578"/>
      <c r="Q48" s="581"/>
      <c r="R48" s="581"/>
      <c r="S48" s="581"/>
      <c r="T48" s="602"/>
      <c r="U48" s="42" t="s">
        <v>46</v>
      </c>
      <c r="V48" s="9"/>
      <c r="W48" s="9"/>
      <c r="X48" s="596"/>
      <c r="Y48" s="587"/>
      <c r="Z48" s="587"/>
      <c r="AA48" s="584"/>
      <c r="AB48" s="587"/>
      <c r="AC48" s="624"/>
      <c r="AD48" s="624"/>
      <c r="AE48" s="624"/>
      <c r="AF48" s="624"/>
      <c r="AG48" s="563"/>
      <c r="AH48" s="660"/>
      <c r="AI48" s="22"/>
      <c r="AJ48" s="23"/>
      <c r="AK48" s="23"/>
      <c r="AL48" s="23"/>
      <c r="AM48" s="23"/>
      <c r="AN48" s="24"/>
    </row>
    <row r="49" spans="1:40" ht="14.65" customHeight="1" x14ac:dyDescent="0.2">
      <c r="A49" s="665"/>
      <c r="B49" s="621"/>
      <c r="C49" s="590"/>
      <c r="D49" s="590"/>
      <c r="E49" s="648"/>
      <c r="F49" s="590"/>
      <c r="G49" s="590"/>
      <c r="H49" s="627"/>
      <c r="I49" s="42"/>
      <c r="J49" s="575"/>
      <c r="K49" s="575"/>
      <c r="L49" s="596"/>
      <c r="M49" s="627"/>
      <c r="N49" s="631"/>
      <c r="O49" s="631"/>
      <c r="P49" s="578"/>
      <c r="Q49" s="581"/>
      <c r="R49" s="581"/>
      <c r="S49" s="581"/>
      <c r="T49" s="602"/>
      <c r="U49" s="42" t="s">
        <v>47</v>
      </c>
      <c r="V49" s="9"/>
      <c r="W49" s="9"/>
      <c r="X49" s="596"/>
      <c r="Y49" s="587"/>
      <c r="Z49" s="587"/>
      <c r="AA49" s="584"/>
      <c r="AB49" s="587"/>
      <c r="AC49" s="624"/>
      <c r="AD49" s="624"/>
      <c r="AE49" s="624"/>
      <c r="AF49" s="624"/>
      <c r="AG49" s="563"/>
      <c r="AH49" s="660"/>
      <c r="AI49" s="22"/>
      <c r="AJ49" s="23"/>
      <c r="AK49" s="23"/>
      <c r="AL49" s="23"/>
      <c r="AM49" s="23"/>
      <c r="AN49" s="24"/>
    </row>
    <row r="50" spans="1:40" ht="14.65" customHeight="1" x14ac:dyDescent="0.2">
      <c r="A50" s="665"/>
      <c r="B50" s="621"/>
      <c r="C50" s="590"/>
      <c r="D50" s="590"/>
      <c r="E50" s="648"/>
      <c r="F50" s="590"/>
      <c r="G50" s="590"/>
      <c r="H50" s="627"/>
      <c r="I50" s="42"/>
      <c r="J50" s="576"/>
      <c r="K50" s="576"/>
      <c r="L50" s="596"/>
      <c r="M50" s="627"/>
      <c r="N50" s="631"/>
      <c r="O50" s="631"/>
      <c r="P50" s="578"/>
      <c r="Q50" s="581"/>
      <c r="R50" s="581"/>
      <c r="S50" s="581"/>
      <c r="T50" s="602"/>
      <c r="U50" s="42" t="s">
        <v>48</v>
      </c>
      <c r="V50" s="9"/>
      <c r="W50" s="9"/>
      <c r="X50" s="596"/>
      <c r="Y50" s="587"/>
      <c r="Z50" s="587"/>
      <c r="AA50" s="584"/>
      <c r="AB50" s="587"/>
      <c r="AC50" s="624"/>
      <c r="AD50" s="624"/>
      <c r="AE50" s="624"/>
      <c r="AF50" s="624"/>
      <c r="AG50" s="563"/>
      <c r="AH50" s="660"/>
      <c r="AI50" s="22"/>
      <c r="AJ50" s="23"/>
      <c r="AK50" s="23"/>
      <c r="AL50" s="23"/>
      <c r="AM50" s="23"/>
      <c r="AN50" s="24"/>
    </row>
    <row r="51" spans="1:40" ht="25.5" customHeight="1" x14ac:dyDescent="0.2">
      <c r="A51" s="665"/>
      <c r="B51" s="621"/>
      <c r="C51" s="590"/>
      <c r="D51" s="590"/>
      <c r="E51" s="648"/>
      <c r="F51" s="590"/>
      <c r="G51" s="590"/>
      <c r="H51" s="627"/>
      <c r="I51" s="42" t="s">
        <v>56</v>
      </c>
      <c r="J51" s="40"/>
      <c r="K51" s="40" t="s">
        <v>73</v>
      </c>
      <c r="L51" s="596"/>
      <c r="M51" s="627"/>
      <c r="N51" s="631"/>
      <c r="O51" s="631"/>
      <c r="P51" s="578"/>
      <c r="Q51" s="581"/>
      <c r="R51" s="581"/>
      <c r="S51" s="581"/>
      <c r="T51" s="602"/>
      <c r="U51" s="42" t="s">
        <v>50</v>
      </c>
      <c r="V51" s="9"/>
      <c r="W51" s="9"/>
      <c r="X51" s="596"/>
      <c r="Y51" s="587"/>
      <c r="Z51" s="587"/>
      <c r="AA51" s="584"/>
      <c r="AB51" s="587"/>
      <c r="AC51" s="624"/>
      <c r="AD51" s="624"/>
      <c r="AE51" s="624"/>
      <c r="AF51" s="624"/>
      <c r="AG51" s="563"/>
      <c r="AH51" s="660"/>
      <c r="AI51" s="22"/>
      <c r="AJ51" s="23"/>
      <c r="AK51" s="23"/>
      <c r="AL51" s="23"/>
      <c r="AM51" s="23"/>
      <c r="AN51" s="24"/>
    </row>
    <row r="52" spans="1:40" ht="25.5" customHeight="1" x14ac:dyDescent="0.2">
      <c r="A52" s="665"/>
      <c r="B52" s="621"/>
      <c r="C52" s="590"/>
      <c r="D52" s="590"/>
      <c r="E52" s="648"/>
      <c r="F52" s="590"/>
      <c r="G52" s="590"/>
      <c r="H52" s="627"/>
      <c r="I52" s="42" t="s">
        <v>57</v>
      </c>
      <c r="J52" s="574" t="s">
        <v>73</v>
      </c>
      <c r="K52" s="574"/>
      <c r="L52" s="596"/>
      <c r="M52" s="627"/>
      <c r="N52" s="631"/>
      <c r="O52" s="631"/>
      <c r="P52" s="578"/>
      <c r="Q52" s="581"/>
      <c r="R52" s="581"/>
      <c r="S52" s="581"/>
      <c r="T52" s="602"/>
      <c r="U52" s="42" t="s">
        <v>52</v>
      </c>
      <c r="V52" s="9"/>
      <c r="W52" s="9"/>
      <c r="X52" s="596"/>
      <c r="Y52" s="587"/>
      <c r="Z52" s="587"/>
      <c r="AA52" s="584"/>
      <c r="AB52" s="587"/>
      <c r="AC52" s="624"/>
      <c r="AD52" s="624"/>
      <c r="AE52" s="624"/>
      <c r="AF52" s="624"/>
      <c r="AG52" s="563"/>
      <c r="AH52" s="660"/>
      <c r="AI52" s="22"/>
      <c r="AJ52" s="23"/>
      <c r="AK52" s="23"/>
      <c r="AL52" s="23"/>
      <c r="AM52" s="23"/>
      <c r="AN52" s="24"/>
    </row>
    <row r="53" spans="1:40" ht="14.65" customHeight="1" x14ac:dyDescent="0.2">
      <c r="A53" s="665"/>
      <c r="B53" s="621"/>
      <c r="C53" s="590"/>
      <c r="D53" s="590"/>
      <c r="E53" s="648"/>
      <c r="F53" s="590"/>
      <c r="G53" s="590"/>
      <c r="H53" s="627"/>
      <c r="I53" s="42"/>
      <c r="J53" s="575"/>
      <c r="K53" s="575"/>
      <c r="L53" s="596"/>
      <c r="M53" s="627"/>
      <c r="N53" s="631"/>
      <c r="O53" s="631"/>
      <c r="P53" s="579"/>
      <c r="Q53" s="582"/>
      <c r="R53" s="582"/>
      <c r="S53" s="582"/>
      <c r="T53" s="603"/>
      <c r="U53" s="42" t="s">
        <v>53</v>
      </c>
      <c r="V53" s="9"/>
      <c r="W53" s="9"/>
      <c r="X53" s="597"/>
      <c r="Y53" s="587"/>
      <c r="Z53" s="587"/>
      <c r="AA53" s="584"/>
      <c r="AB53" s="587"/>
      <c r="AC53" s="624"/>
      <c r="AD53" s="624"/>
      <c r="AE53" s="624"/>
      <c r="AF53" s="624"/>
      <c r="AG53" s="563"/>
      <c r="AH53" s="660"/>
      <c r="AI53" s="22"/>
      <c r="AJ53" s="23"/>
      <c r="AK53" s="23"/>
      <c r="AL53" s="23"/>
      <c r="AM53" s="23"/>
      <c r="AN53" s="24"/>
    </row>
    <row r="54" spans="1:40" ht="25.5" customHeight="1" x14ac:dyDescent="0.2">
      <c r="A54" s="665"/>
      <c r="B54" s="621"/>
      <c r="C54" s="590"/>
      <c r="D54" s="590"/>
      <c r="E54" s="648"/>
      <c r="F54" s="590"/>
      <c r="G54" s="590"/>
      <c r="H54" s="627"/>
      <c r="I54" s="42"/>
      <c r="J54" s="576"/>
      <c r="K54" s="576"/>
      <c r="L54" s="596"/>
      <c r="M54" s="627"/>
      <c r="N54" s="631"/>
      <c r="O54" s="631"/>
      <c r="P54" s="616"/>
      <c r="Q54" s="580"/>
      <c r="R54" s="580"/>
      <c r="S54" s="580"/>
      <c r="T54" s="601" t="s">
        <v>58</v>
      </c>
      <c r="U54" s="42" t="s">
        <v>43</v>
      </c>
      <c r="V54" s="9"/>
      <c r="W54" s="9"/>
      <c r="X54" s="595">
        <f>SUM(IF(V54="x",15)+IF(V55="x",5)+IF(V56="x",15)+IF(V57="x",10)+IF(V58="x",15)+IF(V59="x",10)+IF(V60="x",30))</f>
        <v>0</v>
      </c>
      <c r="Y54" s="587"/>
      <c r="Z54" s="587"/>
      <c r="AA54" s="584"/>
      <c r="AB54" s="587"/>
      <c r="AC54" s="624"/>
      <c r="AD54" s="624"/>
      <c r="AE54" s="624"/>
      <c r="AF54" s="624"/>
      <c r="AG54" s="564"/>
      <c r="AH54" s="661"/>
      <c r="AI54" s="25"/>
      <c r="AJ54" s="26"/>
      <c r="AK54" s="26"/>
      <c r="AL54" s="26"/>
      <c r="AM54" s="26"/>
      <c r="AN54" s="27"/>
    </row>
    <row r="55" spans="1:40" ht="38.25" customHeight="1" x14ac:dyDescent="0.2">
      <c r="A55" s="665"/>
      <c r="B55" s="621"/>
      <c r="C55" s="590"/>
      <c r="D55" s="590"/>
      <c r="E55" s="648"/>
      <c r="F55" s="590"/>
      <c r="G55" s="590"/>
      <c r="H55" s="627"/>
      <c r="I55" s="42" t="s">
        <v>59</v>
      </c>
      <c r="J55" s="574"/>
      <c r="K55" s="574" t="s">
        <v>73</v>
      </c>
      <c r="L55" s="596"/>
      <c r="M55" s="627"/>
      <c r="N55" s="631"/>
      <c r="O55" s="631"/>
      <c r="P55" s="617"/>
      <c r="Q55" s="581"/>
      <c r="R55" s="581"/>
      <c r="S55" s="581"/>
      <c r="T55" s="602"/>
      <c r="U55" s="42" t="s">
        <v>46</v>
      </c>
      <c r="V55" s="9"/>
      <c r="W55" s="9"/>
      <c r="X55" s="596"/>
      <c r="Y55" s="587"/>
      <c r="Z55" s="587"/>
      <c r="AA55" s="584"/>
      <c r="AB55" s="587"/>
      <c r="AC55" s="624"/>
      <c r="AD55" s="624"/>
      <c r="AE55" s="624"/>
      <c r="AF55" s="624"/>
      <c r="AG55" s="562" t="s">
        <v>283</v>
      </c>
      <c r="AH55" s="562" t="s">
        <v>284</v>
      </c>
      <c r="AI55" s="22"/>
      <c r="AJ55" s="23"/>
      <c r="AK55" s="23"/>
      <c r="AL55" s="23"/>
      <c r="AM55" s="23"/>
      <c r="AN55" s="24"/>
    </row>
    <row r="56" spans="1:40" ht="14.65" customHeight="1" x14ac:dyDescent="0.2">
      <c r="A56" s="665"/>
      <c r="B56" s="621"/>
      <c r="C56" s="590"/>
      <c r="D56" s="590"/>
      <c r="E56" s="648"/>
      <c r="F56" s="590"/>
      <c r="G56" s="590"/>
      <c r="H56" s="627"/>
      <c r="I56" s="42"/>
      <c r="J56" s="575"/>
      <c r="K56" s="575"/>
      <c r="L56" s="596"/>
      <c r="M56" s="627"/>
      <c r="N56" s="631"/>
      <c r="O56" s="631"/>
      <c r="P56" s="617"/>
      <c r="Q56" s="581"/>
      <c r="R56" s="581"/>
      <c r="S56" s="581"/>
      <c r="T56" s="602"/>
      <c r="U56" s="42" t="s">
        <v>47</v>
      </c>
      <c r="V56" s="9"/>
      <c r="W56" s="9"/>
      <c r="X56" s="596"/>
      <c r="Y56" s="587"/>
      <c r="Z56" s="587"/>
      <c r="AA56" s="584"/>
      <c r="AB56" s="587"/>
      <c r="AC56" s="624"/>
      <c r="AD56" s="624"/>
      <c r="AE56" s="624"/>
      <c r="AF56" s="624"/>
      <c r="AG56" s="563"/>
      <c r="AH56" s="563"/>
      <c r="AI56" s="22"/>
      <c r="AJ56" s="23"/>
      <c r="AK56" s="23"/>
      <c r="AL56" s="23"/>
      <c r="AM56" s="23"/>
      <c r="AN56" s="24"/>
    </row>
    <row r="57" spans="1:40" ht="14.65" customHeight="1" x14ac:dyDescent="0.2">
      <c r="A57" s="665"/>
      <c r="B57" s="621"/>
      <c r="C57" s="590"/>
      <c r="D57" s="590"/>
      <c r="E57" s="648"/>
      <c r="F57" s="590"/>
      <c r="G57" s="590"/>
      <c r="H57" s="627"/>
      <c r="I57" s="42"/>
      <c r="J57" s="575"/>
      <c r="K57" s="575"/>
      <c r="L57" s="596"/>
      <c r="M57" s="627"/>
      <c r="N57" s="631"/>
      <c r="O57" s="631"/>
      <c r="P57" s="617"/>
      <c r="Q57" s="581"/>
      <c r="R57" s="581"/>
      <c r="S57" s="581"/>
      <c r="T57" s="602"/>
      <c r="U57" s="42" t="s">
        <v>48</v>
      </c>
      <c r="V57" s="9"/>
      <c r="W57" s="9"/>
      <c r="X57" s="596"/>
      <c r="Y57" s="587"/>
      <c r="Z57" s="587"/>
      <c r="AA57" s="584"/>
      <c r="AB57" s="587"/>
      <c r="AC57" s="624"/>
      <c r="AD57" s="624"/>
      <c r="AE57" s="624"/>
      <c r="AF57" s="624"/>
      <c r="AG57" s="563"/>
      <c r="AH57" s="563"/>
      <c r="AI57" s="22"/>
      <c r="AJ57" s="23"/>
      <c r="AK57" s="23"/>
      <c r="AL57" s="23"/>
      <c r="AM57" s="23"/>
      <c r="AN57" s="24"/>
    </row>
    <row r="58" spans="1:40" ht="25.5" customHeight="1" x14ac:dyDescent="0.2">
      <c r="A58" s="665"/>
      <c r="B58" s="621"/>
      <c r="C58" s="590"/>
      <c r="D58" s="590"/>
      <c r="E58" s="648"/>
      <c r="F58" s="590"/>
      <c r="G58" s="590"/>
      <c r="H58" s="627"/>
      <c r="I58" s="42"/>
      <c r="J58" s="576"/>
      <c r="K58" s="576"/>
      <c r="L58" s="596"/>
      <c r="M58" s="627"/>
      <c r="N58" s="631"/>
      <c r="O58" s="631"/>
      <c r="P58" s="617"/>
      <c r="Q58" s="581"/>
      <c r="R58" s="581"/>
      <c r="S58" s="581"/>
      <c r="T58" s="602"/>
      <c r="U58" s="42" t="s">
        <v>50</v>
      </c>
      <c r="V58" s="9"/>
      <c r="W58" s="9"/>
      <c r="X58" s="596"/>
      <c r="Y58" s="587"/>
      <c r="Z58" s="587"/>
      <c r="AA58" s="584"/>
      <c r="AB58" s="587"/>
      <c r="AC58" s="624"/>
      <c r="AD58" s="624"/>
      <c r="AE58" s="624"/>
      <c r="AF58" s="624"/>
      <c r="AG58" s="563"/>
      <c r="AH58" s="563"/>
      <c r="AI58" s="22"/>
      <c r="AJ58" s="23"/>
      <c r="AK58" s="23"/>
      <c r="AL58" s="23"/>
      <c r="AM58" s="23"/>
      <c r="AN58" s="24"/>
    </row>
    <row r="59" spans="1:40" ht="25.5" customHeight="1" x14ac:dyDescent="0.2">
      <c r="A59" s="665"/>
      <c r="B59" s="621"/>
      <c r="C59" s="590"/>
      <c r="D59" s="590"/>
      <c r="E59" s="648"/>
      <c r="F59" s="590"/>
      <c r="G59" s="590"/>
      <c r="H59" s="627"/>
      <c r="I59" s="42" t="s">
        <v>60</v>
      </c>
      <c r="J59" s="40"/>
      <c r="K59" s="40" t="s">
        <v>73</v>
      </c>
      <c r="L59" s="596"/>
      <c r="M59" s="627"/>
      <c r="N59" s="631"/>
      <c r="O59" s="631"/>
      <c r="P59" s="617"/>
      <c r="Q59" s="581"/>
      <c r="R59" s="581"/>
      <c r="S59" s="581"/>
      <c r="T59" s="602"/>
      <c r="U59" s="42" t="s">
        <v>52</v>
      </c>
      <c r="V59" s="9"/>
      <c r="W59" s="9"/>
      <c r="X59" s="596"/>
      <c r="Y59" s="587"/>
      <c r="Z59" s="587"/>
      <c r="AA59" s="584"/>
      <c r="AB59" s="587"/>
      <c r="AC59" s="624"/>
      <c r="AD59" s="624"/>
      <c r="AE59" s="624"/>
      <c r="AF59" s="624"/>
      <c r="AG59" s="563"/>
      <c r="AH59" s="563"/>
      <c r="AI59" s="22"/>
      <c r="AJ59" s="23"/>
      <c r="AK59" s="23"/>
      <c r="AL59" s="23"/>
      <c r="AM59" s="23"/>
      <c r="AN59" s="24"/>
    </row>
    <row r="60" spans="1:40" ht="25.5" customHeight="1" x14ac:dyDescent="0.2">
      <c r="A60" s="665"/>
      <c r="B60" s="621"/>
      <c r="C60" s="590"/>
      <c r="D60" s="590"/>
      <c r="E60" s="648"/>
      <c r="F60" s="590"/>
      <c r="G60" s="590"/>
      <c r="H60" s="627"/>
      <c r="I60" s="42" t="s">
        <v>61</v>
      </c>
      <c r="J60" s="574"/>
      <c r="K60" s="574" t="s">
        <v>73</v>
      </c>
      <c r="L60" s="596"/>
      <c r="M60" s="627"/>
      <c r="N60" s="631"/>
      <c r="O60" s="631"/>
      <c r="P60" s="618"/>
      <c r="Q60" s="582"/>
      <c r="R60" s="582"/>
      <c r="S60" s="582"/>
      <c r="T60" s="603"/>
      <c r="U60" s="42" t="s">
        <v>53</v>
      </c>
      <c r="V60" s="9"/>
      <c r="W60" s="9"/>
      <c r="X60" s="597"/>
      <c r="Y60" s="587"/>
      <c r="Z60" s="587"/>
      <c r="AA60" s="584"/>
      <c r="AB60" s="587"/>
      <c r="AC60" s="624"/>
      <c r="AD60" s="624"/>
      <c r="AE60" s="624"/>
      <c r="AF60" s="624"/>
      <c r="AG60" s="563"/>
      <c r="AH60" s="563"/>
      <c r="AI60" s="22"/>
      <c r="AJ60" s="23"/>
      <c r="AK60" s="23"/>
      <c r="AL60" s="23"/>
      <c r="AM60" s="23"/>
      <c r="AN60" s="24"/>
    </row>
    <row r="61" spans="1:40" ht="25.5" customHeight="1" x14ac:dyDescent="0.2">
      <c r="A61" s="665"/>
      <c r="B61" s="621"/>
      <c r="C61" s="590"/>
      <c r="D61" s="590"/>
      <c r="E61" s="648"/>
      <c r="F61" s="590"/>
      <c r="G61" s="590"/>
      <c r="H61" s="627"/>
      <c r="I61" s="42"/>
      <c r="J61" s="575"/>
      <c r="K61" s="575"/>
      <c r="L61" s="596"/>
      <c r="M61" s="627"/>
      <c r="N61" s="631"/>
      <c r="O61" s="631"/>
      <c r="P61" s="616"/>
      <c r="Q61" s="580"/>
      <c r="R61" s="580"/>
      <c r="S61" s="580"/>
      <c r="T61" s="601" t="s">
        <v>62</v>
      </c>
      <c r="U61" s="42" t="s">
        <v>43</v>
      </c>
      <c r="V61" s="9"/>
      <c r="W61" s="9"/>
      <c r="X61" s="595">
        <f>SUM(IF(V61="x",15)+IF(V62="x",5)+IF(V63="x",15)+IF(V64="x",10)+IF(V65="x",15)+IF(V66="x",10)+IF(V67="x",30))</f>
        <v>0</v>
      </c>
      <c r="Y61" s="587"/>
      <c r="Z61" s="587"/>
      <c r="AA61" s="584"/>
      <c r="AB61" s="587"/>
      <c r="AC61" s="624"/>
      <c r="AD61" s="624"/>
      <c r="AE61" s="624"/>
      <c r="AF61" s="624"/>
      <c r="AG61" s="563"/>
      <c r="AH61" s="563"/>
      <c r="AI61" s="22"/>
      <c r="AJ61" s="23"/>
      <c r="AK61" s="23"/>
      <c r="AL61" s="23"/>
      <c r="AM61" s="23"/>
      <c r="AN61" s="24"/>
    </row>
    <row r="62" spans="1:40" ht="25.5" customHeight="1" x14ac:dyDescent="0.2">
      <c r="A62" s="665"/>
      <c r="B62" s="621"/>
      <c r="C62" s="590"/>
      <c r="D62" s="590"/>
      <c r="E62" s="648"/>
      <c r="F62" s="590"/>
      <c r="G62" s="590"/>
      <c r="H62" s="627"/>
      <c r="I62" s="42"/>
      <c r="J62" s="576"/>
      <c r="K62" s="576"/>
      <c r="L62" s="596"/>
      <c r="M62" s="627"/>
      <c r="N62" s="631"/>
      <c r="O62" s="631"/>
      <c r="P62" s="617"/>
      <c r="Q62" s="581"/>
      <c r="R62" s="581"/>
      <c r="S62" s="581"/>
      <c r="T62" s="602"/>
      <c r="U62" s="42" t="s">
        <v>46</v>
      </c>
      <c r="V62" s="9"/>
      <c r="W62" s="9"/>
      <c r="X62" s="596"/>
      <c r="Y62" s="587"/>
      <c r="Z62" s="587"/>
      <c r="AA62" s="584"/>
      <c r="AB62" s="587"/>
      <c r="AC62" s="624"/>
      <c r="AD62" s="624"/>
      <c r="AE62" s="624"/>
      <c r="AF62" s="624"/>
      <c r="AG62" s="563"/>
      <c r="AH62" s="563"/>
      <c r="AI62" s="22"/>
      <c r="AJ62" s="23"/>
      <c r="AK62" s="23"/>
      <c r="AL62" s="23"/>
      <c r="AM62" s="23"/>
      <c r="AN62" s="24"/>
    </row>
    <row r="63" spans="1:40" ht="14.65" customHeight="1" x14ac:dyDescent="0.2">
      <c r="A63" s="665"/>
      <c r="B63" s="621"/>
      <c r="C63" s="590"/>
      <c r="D63" s="590"/>
      <c r="E63" s="648"/>
      <c r="F63" s="590"/>
      <c r="G63" s="590"/>
      <c r="H63" s="627"/>
      <c r="I63" s="42" t="s">
        <v>63</v>
      </c>
      <c r="J63" s="40"/>
      <c r="K63" s="40" t="s">
        <v>73</v>
      </c>
      <c r="L63" s="596"/>
      <c r="M63" s="627"/>
      <c r="N63" s="631"/>
      <c r="O63" s="631"/>
      <c r="P63" s="617"/>
      <c r="Q63" s="581"/>
      <c r="R63" s="581"/>
      <c r="S63" s="581"/>
      <c r="T63" s="602"/>
      <c r="U63" s="42" t="s">
        <v>47</v>
      </c>
      <c r="V63" s="9"/>
      <c r="W63" s="9"/>
      <c r="X63" s="596"/>
      <c r="Y63" s="587"/>
      <c r="Z63" s="587"/>
      <c r="AA63" s="584"/>
      <c r="AB63" s="587"/>
      <c r="AC63" s="624"/>
      <c r="AD63" s="624"/>
      <c r="AE63" s="624"/>
      <c r="AF63" s="624"/>
      <c r="AG63" s="563"/>
      <c r="AH63" s="563"/>
      <c r="AI63" s="22"/>
      <c r="AJ63" s="23"/>
      <c r="AK63" s="23"/>
      <c r="AL63" s="23"/>
      <c r="AM63" s="23"/>
      <c r="AN63" s="24"/>
    </row>
    <row r="64" spans="1:40" ht="14.65" customHeight="1" x14ac:dyDescent="0.2">
      <c r="A64" s="665"/>
      <c r="B64" s="621"/>
      <c r="C64" s="590"/>
      <c r="D64" s="590"/>
      <c r="E64" s="648"/>
      <c r="F64" s="590"/>
      <c r="G64" s="590"/>
      <c r="H64" s="627"/>
      <c r="I64" s="42" t="s">
        <v>64</v>
      </c>
      <c r="J64" s="40"/>
      <c r="K64" s="40" t="s">
        <v>73</v>
      </c>
      <c r="L64" s="596"/>
      <c r="M64" s="627"/>
      <c r="N64" s="631"/>
      <c r="O64" s="631"/>
      <c r="P64" s="617"/>
      <c r="Q64" s="581"/>
      <c r="R64" s="581"/>
      <c r="S64" s="581"/>
      <c r="T64" s="602"/>
      <c r="U64" s="42" t="s">
        <v>48</v>
      </c>
      <c r="V64" s="9"/>
      <c r="W64" s="9"/>
      <c r="X64" s="596"/>
      <c r="Y64" s="587"/>
      <c r="Z64" s="587"/>
      <c r="AA64" s="584"/>
      <c r="AB64" s="587"/>
      <c r="AC64" s="624"/>
      <c r="AD64" s="624"/>
      <c r="AE64" s="624"/>
      <c r="AF64" s="624"/>
      <c r="AG64" s="563"/>
      <c r="AH64" s="563"/>
      <c r="AI64" s="22"/>
      <c r="AJ64" s="23"/>
      <c r="AK64" s="23"/>
      <c r="AL64" s="23"/>
      <c r="AM64" s="23"/>
      <c r="AN64" s="24"/>
    </row>
    <row r="65" spans="1:40" ht="25.5" customHeight="1" x14ac:dyDescent="0.2">
      <c r="A65" s="665"/>
      <c r="B65" s="621"/>
      <c r="C65" s="590"/>
      <c r="D65" s="590"/>
      <c r="E65" s="648"/>
      <c r="F65" s="590"/>
      <c r="G65" s="590"/>
      <c r="H65" s="627"/>
      <c r="I65" s="42" t="s">
        <v>65</v>
      </c>
      <c r="J65" s="40"/>
      <c r="K65" s="40" t="s">
        <v>73</v>
      </c>
      <c r="L65" s="596"/>
      <c r="M65" s="627"/>
      <c r="N65" s="631"/>
      <c r="O65" s="631"/>
      <c r="P65" s="617"/>
      <c r="Q65" s="581"/>
      <c r="R65" s="581"/>
      <c r="S65" s="581"/>
      <c r="T65" s="602"/>
      <c r="U65" s="42" t="s">
        <v>50</v>
      </c>
      <c r="V65" s="9"/>
      <c r="W65" s="9"/>
      <c r="X65" s="596"/>
      <c r="Y65" s="587"/>
      <c r="Z65" s="587"/>
      <c r="AA65" s="584"/>
      <c r="AB65" s="587"/>
      <c r="AC65" s="624"/>
      <c r="AD65" s="624"/>
      <c r="AE65" s="624"/>
      <c r="AF65" s="624"/>
      <c r="AG65" s="563"/>
      <c r="AH65" s="563"/>
      <c r="AI65" s="22"/>
      <c r="AJ65" s="23"/>
      <c r="AK65" s="23"/>
      <c r="AL65" s="23"/>
      <c r="AM65" s="23"/>
      <c r="AN65" s="24"/>
    </row>
    <row r="66" spans="1:40" ht="25.5" customHeight="1" x14ac:dyDescent="0.2">
      <c r="A66" s="665"/>
      <c r="B66" s="621"/>
      <c r="C66" s="590"/>
      <c r="D66" s="590"/>
      <c r="E66" s="648"/>
      <c r="F66" s="590"/>
      <c r="G66" s="590"/>
      <c r="H66" s="627"/>
      <c r="I66" s="42" t="s">
        <v>66</v>
      </c>
      <c r="J66" s="40"/>
      <c r="K66" s="40" t="s">
        <v>73</v>
      </c>
      <c r="L66" s="596"/>
      <c r="M66" s="627"/>
      <c r="N66" s="631"/>
      <c r="O66" s="631"/>
      <c r="P66" s="617"/>
      <c r="Q66" s="581"/>
      <c r="R66" s="581"/>
      <c r="S66" s="581"/>
      <c r="T66" s="602"/>
      <c r="U66" s="42" t="s">
        <v>52</v>
      </c>
      <c r="V66" s="9"/>
      <c r="W66" s="9"/>
      <c r="X66" s="596"/>
      <c r="Y66" s="587"/>
      <c r="Z66" s="587"/>
      <c r="AA66" s="584"/>
      <c r="AB66" s="587"/>
      <c r="AC66" s="624"/>
      <c r="AD66" s="624"/>
      <c r="AE66" s="624"/>
      <c r="AF66" s="624"/>
      <c r="AG66" s="563"/>
      <c r="AH66" s="563"/>
      <c r="AI66" s="22"/>
      <c r="AJ66" s="23"/>
      <c r="AK66" s="23"/>
      <c r="AL66" s="23"/>
      <c r="AM66" s="23"/>
      <c r="AN66" s="24"/>
    </row>
    <row r="67" spans="1:40" ht="14.65" customHeight="1" x14ac:dyDescent="0.2">
      <c r="A67" s="665"/>
      <c r="B67" s="621"/>
      <c r="C67" s="590"/>
      <c r="D67" s="590"/>
      <c r="E67" s="648"/>
      <c r="F67" s="590"/>
      <c r="G67" s="590"/>
      <c r="H67" s="627"/>
      <c r="I67" s="42" t="s">
        <v>67</v>
      </c>
      <c r="J67" s="40"/>
      <c r="K67" s="40" t="s">
        <v>73</v>
      </c>
      <c r="L67" s="596"/>
      <c r="M67" s="627"/>
      <c r="N67" s="631"/>
      <c r="O67" s="631"/>
      <c r="P67" s="618"/>
      <c r="Q67" s="582"/>
      <c r="R67" s="582"/>
      <c r="S67" s="582"/>
      <c r="T67" s="603"/>
      <c r="U67" s="42" t="s">
        <v>53</v>
      </c>
      <c r="V67" s="9"/>
      <c r="W67" s="9"/>
      <c r="X67" s="597"/>
      <c r="Y67" s="587"/>
      <c r="Z67" s="587"/>
      <c r="AA67" s="584"/>
      <c r="AB67" s="587"/>
      <c r="AC67" s="624"/>
      <c r="AD67" s="624"/>
      <c r="AE67" s="624"/>
      <c r="AF67" s="624"/>
      <c r="AG67" s="563"/>
      <c r="AH67" s="563"/>
      <c r="AI67" s="22"/>
      <c r="AJ67" s="23"/>
      <c r="AK67" s="23"/>
      <c r="AL67" s="23"/>
      <c r="AM67" s="23"/>
      <c r="AN67" s="24"/>
    </row>
    <row r="68" spans="1:40" ht="14.65" customHeight="1" x14ac:dyDescent="0.2">
      <c r="A68" s="665"/>
      <c r="B68" s="621"/>
      <c r="C68" s="590"/>
      <c r="D68" s="590"/>
      <c r="E68" s="648"/>
      <c r="F68" s="590"/>
      <c r="G68" s="590"/>
      <c r="H68" s="627"/>
      <c r="I68" s="42" t="s">
        <v>68</v>
      </c>
      <c r="J68" s="38"/>
      <c r="K68" s="40" t="s">
        <v>73</v>
      </c>
      <c r="L68" s="596"/>
      <c r="M68" s="627"/>
      <c r="N68" s="631"/>
      <c r="O68" s="631"/>
      <c r="P68" s="604" t="s">
        <v>69</v>
      </c>
      <c r="Q68" s="605"/>
      <c r="R68" s="605"/>
      <c r="S68" s="605"/>
      <c r="T68" s="605"/>
      <c r="U68" s="605"/>
      <c r="V68" s="605"/>
      <c r="W68" s="605"/>
      <c r="X68" s="606"/>
      <c r="Y68" s="587"/>
      <c r="Z68" s="587"/>
      <c r="AA68" s="584"/>
      <c r="AB68" s="587"/>
      <c r="AC68" s="624"/>
      <c r="AD68" s="624"/>
      <c r="AE68" s="624"/>
      <c r="AF68" s="624"/>
      <c r="AG68" s="563"/>
      <c r="AH68" s="563"/>
      <c r="AI68" s="22"/>
      <c r="AJ68" s="23"/>
      <c r="AK68" s="23"/>
      <c r="AL68" s="23"/>
      <c r="AM68" s="23"/>
      <c r="AN68" s="24"/>
    </row>
    <row r="69" spans="1:40" ht="14.65" customHeight="1" x14ac:dyDescent="0.2">
      <c r="A69" s="665"/>
      <c r="B69" s="621"/>
      <c r="C69" s="590"/>
      <c r="D69" s="590"/>
      <c r="E69" s="648"/>
      <c r="F69" s="590"/>
      <c r="G69" s="590"/>
      <c r="H69" s="627"/>
      <c r="I69" s="42" t="s">
        <v>70</v>
      </c>
      <c r="J69" s="10"/>
      <c r="K69" s="40" t="s">
        <v>73</v>
      </c>
      <c r="L69" s="596"/>
      <c r="M69" s="627"/>
      <c r="N69" s="631"/>
      <c r="O69" s="631"/>
      <c r="P69" s="607"/>
      <c r="Q69" s="608"/>
      <c r="R69" s="608"/>
      <c r="S69" s="608"/>
      <c r="T69" s="608"/>
      <c r="U69" s="608"/>
      <c r="V69" s="608"/>
      <c r="W69" s="608"/>
      <c r="X69" s="609"/>
      <c r="Y69" s="587"/>
      <c r="Z69" s="587"/>
      <c r="AA69" s="584"/>
      <c r="AB69" s="587"/>
      <c r="AC69" s="624"/>
      <c r="AD69" s="624"/>
      <c r="AE69" s="624"/>
      <c r="AF69" s="624"/>
      <c r="AG69" s="563"/>
      <c r="AH69" s="563"/>
      <c r="AI69" s="22"/>
      <c r="AJ69" s="23"/>
      <c r="AK69" s="23"/>
      <c r="AL69" s="23"/>
      <c r="AM69" s="23"/>
      <c r="AN69" s="24"/>
    </row>
    <row r="70" spans="1:40" ht="14.65" customHeight="1" x14ac:dyDescent="0.2">
      <c r="A70" s="665"/>
      <c r="B70" s="621"/>
      <c r="C70" s="590"/>
      <c r="D70" s="590"/>
      <c r="E70" s="648"/>
      <c r="F70" s="590"/>
      <c r="G70" s="590"/>
      <c r="H70" s="627"/>
      <c r="I70" s="42" t="s">
        <v>71</v>
      </c>
      <c r="J70" s="10"/>
      <c r="K70" s="40" t="s">
        <v>73</v>
      </c>
      <c r="L70" s="596"/>
      <c r="M70" s="627"/>
      <c r="N70" s="631"/>
      <c r="O70" s="631"/>
      <c r="P70" s="607"/>
      <c r="Q70" s="608"/>
      <c r="R70" s="608"/>
      <c r="S70" s="608"/>
      <c r="T70" s="608"/>
      <c r="U70" s="608"/>
      <c r="V70" s="608"/>
      <c r="W70" s="608"/>
      <c r="X70" s="609"/>
      <c r="Y70" s="587"/>
      <c r="Z70" s="587"/>
      <c r="AA70" s="584"/>
      <c r="AB70" s="587"/>
      <c r="AC70" s="624"/>
      <c r="AD70" s="624"/>
      <c r="AE70" s="624"/>
      <c r="AF70" s="624"/>
      <c r="AG70" s="563"/>
      <c r="AH70" s="563"/>
      <c r="AI70" s="22"/>
      <c r="AJ70" s="23"/>
      <c r="AK70" s="23"/>
      <c r="AL70" s="23"/>
      <c r="AM70" s="23"/>
      <c r="AN70" s="24"/>
    </row>
    <row r="71" spans="1:40" ht="14.65" customHeight="1" x14ac:dyDescent="0.2">
      <c r="A71" s="665"/>
      <c r="B71" s="635"/>
      <c r="C71" s="619"/>
      <c r="D71" s="619"/>
      <c r="E71" s="649"/>
      <c r="F71" s="619"/>
      <c r="G71" s="619"/>
      <c r="H71" s="629"/>
      <c r="I71" s="42" t="s">
        <v>72</v>
      </c>
      <c r="J71" s="10"/>
      <c r="K71" s="38" t="s">
        <v>73</v>
      </c>
      <c r="L71" s="597"/>
      <c r="M71" s="629"/>
      <c r="N71" s="632"/>
      <c r="O71" s="632"/>
      <c r="P71" s="613"/>
      <c r="Q71" s="614"/>
      <c r="R71" s="614"/>
      <c r="S71" s="614"/>
      <c r="T71" s="614"/>
      <c r="U71" s="614"/>
      <c r="V71" s="614"/>
      <c r="W71" s="614"/>
      <c r="X71" s="615"/>
      <c r="Y71" s="640"/>
      <c r="Z71" s="640"/>
      <c r="AA71" s="641"/>
      <c r="AB71" s="640"/>
      <c r="AC71" s="639"/>
      <c r="AD71" s="639"/>
      <c r="AE71" s="639"/>
      <c r="AF71" s="639"/>
      <c r="AG71" s="564"/>
      <c r="AH71" s="564"/>
      <c r="AI71" s="25"/>
      <c r="AJ71" s="26"/>
      <c r="AK71" s="26"/>
      <c r="AL71" s="26"/>
      <c r="AM71" s="26"/>
      <c r="AN71" s="27"/>
    </row>
    <row r="72" spans="1:40" ht="25.5" customHeight="1" x14ac:dyDescent="0.2">
      <c r="A72" s="665"/>
      <c r="B72" s="620" t="s">
        <v>265</v>
      </c>
      <c r="C72" s="589" t="s">
        <v>125</v>
      </c>
      <c r="D72" s="589" t="s">
        <v>185</v>
      </c>
      <c r="E72" s="647" t="s">
        <v>186</v>
      </c>
      <c r="F72" s="589" t="s">
        <v>187</v>
      </c>
      <c r="G72" s="589">
        <v>5</v>
      </c>
      <c r="H72" s="626" t="str">
        <f>IF(G72=1,"RARA VEZ",IF(G72=2,"IMPROBABLE",IF(G72=3,"POSIBLE",IF(G72=4,"PROBABLE",IF(G72=5,"CASI SEGURO"," ")))))</f>
        <v>CASI SEGURO</v>
      </c>
      <c r="I72" s="42" t="s">
        <v>41</v>
      </c>
      <c r="J72" s="38"/>
      <c r="K72" s="38" t="s">
        <v>73</v>
      </c>
      <c r="L72" s="595">
        <f>COUNTIF(J72:J103,"x")</f>
        <v>4</v>
      </c>
      <c r="M72" s="626" t="str">
        <f>IF(L72&lt;6,"5",IF(L72&gt;11,"20",IF(L117&gt;6,"10","10 ")))</f>
        <v>5</v>
      </c>
      <c r="N72" s="630">
        <f>(G72*M72)</f>
        <v>25</v>
      </c>
      <c r="O72" s="630" t="str">
        <f>IF(N72&lt;11,"BAJA",IF(N72&gt;59,"EXTREMA",IF(N72=15,"MODERADA",IF(N72=20,"MODERADA",IF(N72=25,"MODERADA",IF(N72=30,"ALTA",IF(N72=40,"ALTA",IF(N72=50,"ALTA"," "))))))))</f>
        <v>MODERADA</v>
      </c>
      <c r="P72" s="589" t="s">
        <v>188</v>
      </c>
      <c r="Q72" s="650"/>
      <c r="R72" s="650"/>
      <c r="S72" s="662" t="s">
        <v>74</v>
      </c>
      <c r="T72" s="601" t="s">
        <v>42</v>
      </c>
      <c r="U72" s="42" t="s">
        <v>43</v>
      </c>
      <c r="V72" s="9"/>
      <c r="W72" s="14" t="s">
        <v>73</v>
      </c>
      <c r="X72" s="595">
        <f>SUM(IF(V72="x",15)+IF(V73="x",5)+IF(V74="x",15)+IF(V75="x",10)+IF(V76="x",15)+IF(V77="x",10)+IF(V78="x",30))</f>
        <v>20</v>
      </c>
      <c r="Y72" s="586">
        <f>AVERAGE(X72:X99)</f>
        <v>5</v>
      </c>
      <c r="Z72" s="586" t="str">
        <f>IF(Y72&lt;86,"DEBIL",IF(Y72&gt;95,"FUERTE",IF(Y72=86,"MODERADO",IF(Y72=87,"MODERADO",IF(Y72=88,"MODERADO",IF(Y72=89,"MODERADO",IF(Y72=90,"MODERADO",IF(Y72=91,"MODERADO",IF(Y72=92,"MODERADO",IF(Y72=93,"MODERADO",IF(Y72=94,"MODERADO",IF(Y72=95,"MODERADO"," "))))))))))))</f>
        <v>DEBIL</v>
      </c>
      <c r="AA72" s="583" t="str">
        <f>IF(Y72&lt;85,O72," ")</f>
        <v>MODERADA</v>
      </c>
      <c r="AB72" s="586" t="s">
        <v>44</v>
      </c>
      <c r="AC72" s="642" t="s">
        <v>189</v>
      </c>
      <c r="AD72" s="623" t="s">
        <v>190</v>
      </c>
      <c r="AE72" s="623" t="s">
        <v>191</v>
      </c>
      <c r="AF72" s="623" t="s">
        <v>192</v>
      </c>
      <c r="AG72" s="562" t="s">
        <v>285</v>
      </c>
      <c r="AH72" s="562" t="s">
        <v>286</v>
      </c>
      <c r="AI72" s="565"/>
      <c r="AJ72" s="566"/>
      <c r="AK72" s="566"/>
      <c r="AL72" s="566"/>
      <c r="AM72" s="566"/>
      <c r="AN72" s="567"/>
    </row>
    <row r="73" spans="1:40" ht="25.5" customHeight="1" x14ac:dyDescent="0.2">
      <c r="A73" s="665"/>
      <c r="B73" s="621"/>
      <c r="C73" s="590"/>
      <c r="D73" s="590"/>
      <c r="E73" s="648"/>
      <c r="F73" s="590"/>
      <c r="G73" s="590"/>
      <c r="H73" s="627"/>
      <c r="I73" s="644" t="s">
        <v>45</v>
      </c>
      <c r="J73" s="574" t="s">
        <v>73</v>
      </c>
      <c r="K73" s="574"/>
      <c r="L73" s="596"/>
      <c r="M73" s="627"/>
      <c r="N73" s="631"/>
      <c r="O73" s="631"/>
      <c r="P73" s="590"/>
      <c r="Q73" s="651"/>
      <c r="R73" s="651"/>
      <c r="S73" s="663"/>
      <c r="T73" s="602"/>
      <c r="U73" s="42" t="s">
        <v>46</v>
      </c>
      <c r="V73" s="9"/>
      <c r="W73" s="14" t="s">
        <v>74</v>
      </c>
      <c r="X73" s="596"/>
      <c r="Y73" s="587"/>
      <c r="Z73" s="587"/>
      <c r="AA73" s="584"/>
      <c r="AB73" s="587"/>
      <c r="AC73" s="624"/>
      <c r="AD73" s="624"/>
      <c r="AE73" s="624"/>
      <c r="AF73" s="624"/>
      <c r="AG73" s="563"/>
      <c r="AH73" s="563"/>
      <c r="AI73" s="568"/>
      <c r="AJ73" s="569"/>
      <c r="AK73" s="569"/>
      <c r="AL73" s="569"/>
      <c r="AM73" s="569"/>
      <c r="AN73" s="570"/>
    </row>
    <row r="74" spans="1:40" ht="14.65" customHeight="1" x14ac:dyDescent="0.2">
      <c r="A74" s="665"/>
      <c r="B74" s="621"/>
      <c r="C74" s="590"/>
      <c r="D74" s="590"/>
      <c r="E74" s="648"/>
      <c r="F74" s="590"/>
      <c r="G74" s="590"/>
      <c r="H74" s="627"/>
      <c r="I74" s="645"/>
      <c r="J74" s="575"/>
      <c r="K74" s="575"/>
      <c r="L74" s="596"/>
      <c r="M74" s="627"/>
      <c r="N74" s="631"/>
      <c r="O74" s="631"/>
      <c r="P74" s="590"/>
      <c r="Q74" s="651"/>
      <c r="R74" s="651"/>
      <c r="S74" s="663"/>
      <c r="T74" s="602"/>
      <c r="U74" s="42" t="s">
        <v>47</v>
      </c>
      <c r="V74" s="9"/>
      <c r="W74" s="14" t="s">
        <v>73</v>
      </c>
      <c r="X74" s="596"/>
      <c r="Y74" s="587"/>
      <c r="Z74" s="587"/>
      <c r="AA74" s="584"/>
      <c r="AB74" s="587"/>
      <c r="AC74" s="624"/>
      <c r="AD74" s="624"/>
      <c r="AE74" s="624"/>
      <c r="AF74" s="624"/>
      <c r="AG74" s="563"/>
      <c r="AH74" s="563"/>
      <c r="AI74" s="568"/>
      <c r="AJ74" s="569"/>
      <c r="AK74" s="569"/>
      <c r="AL74" s="569"/>
      <c r="AM74" s="569"/>
      <c r="AN74" s="570"/>
    </row>
    <row r="75" spans="1:40" ht="14.65" customHeight="1" x14ac:dyDescent="0.2">
      <c r="A75" s="665"/>
      <c r="B75" s="621"/>
      <c r="C75" s="590"/>
      <c r="D75" s="590"/>
      <c r="E75" s="648"/>
      <c r="F75" s="590"/>
      <c r="G75" s="590"/>
      <c r="H75" s="627"/>
      <c r="I75" s="646"/>
      <c r="J75" s="576"/>
      <c r="K75" s="576"/>
      <c r="L75" s="596"/>
      <c r="M75" s="627"/>
      <c r="N75" s="631"/>
      <c r="O75" s="631"/>
      <c r="P75" s="590"/>
      <c r="Q75" s="651"/>
      <c r="R75" s="651"/>
      <c r="S75" s="663"/>
      <c r="T75" s="602"/>
      <c r="U75" s="42" t="s">
        <v>48</v>
      </c>
      <c r="V75" s="9" t="s">
        <v>73</v>
      </c>
      <c r="W75" s="14"/>
      <c r="X75" s="596"/>
      <c r="Y75" s="587"/>
      <c r="Z75" s="587"/>
      <c r="AA75" s="584"/>
      <c r="AB75" s="587"/>
      <c r="AC75" s="624"/>
      <c r="AD75" s="624"/>
      <c r="AE75" s="624"/>
      <c r="AF75" s="624"/>
      <c r="AG75" s="563"/>
      <c r="AH75" s="563"/>
      <c r="AI75" s="568"/>
      <c r="AJ75" s="569"/>
      <c r="AK75" s="569"/>
      <c r="AL75" s="569"/>
      <c r="AM75" s="569"/>
      <c r="AN75" s="570"/>
    </row>
    <row r="76" spans="1:40" ht="25.5" customHeight="1" x14ac:dyDescent="0.2">
      <c r="A76" s="665"/>
      <c r="B76" s="621"/>
      <c r="C76" s="590"/>
      <c r="D76" s="590"/>
      <c r="E76" s="648"/>
      <c r="F76" s="590"/>
      <c r="G76" s="590"/>
      <c r="H76" s="627"/>
      <c r="I76" s="42" t="s">
        <v>49</v>
      </c>
      <c r="J76" s="40"/>
      <c r="K76" s="40" t="s">
        <v>73</v>
      </c>
      <c r="L76" s="596"/>
      <c r="M76" s="627"/>
      <c r="N76" s="631"/>
      <c r="O76" s="631"/>
      <c r="P76" s="590"/>
      <c r="Q76" s="651"/>
      <c r="R76" s="651"/>
      <c r="S76" s="663"/>
      <c r="T76" s="602"/>
      <c r="U76" s="42" t="s">
        <v>50</v>
      </c>
      <c r="V76" s="9"/>
      <c r="W76" s="14" t="s">
        <v>74</v>
      </c>
      <c r="X76" s="596"/>
      <c r="Y76" s="587"/>
      <c r="Z76" s="587"/>
      <c r="AA76" s="584"/>
      <c r="AB76" s="587"/>
      <c r="AC76" s="624"/>
      <c r="AD76" s="624"/>
      <c r="AE76" s="624"/>
      <c r="AF76" s="624"/>
      <c r="AG76" s="563"/>
      <c r="AH76" s="563"/>
      <c r="AI76" s="568"/>
      <c r="AJ76" s="569"/>
      <c r="AK76" s="569"/>
      <c r="AL76" s="569"/>
      <c r="AM76" s="569"/>
      <c r="AN76" s="570"/>
    </row>
    <row r="77" spans="1:40" ht="25.5" customHeight="1" x14ac:dyDescent="0.2">
      <c r="A77" s="665"/>
      <c r="B77" s="621"/>
      <c r="C77" s="590"/>
      <c r="D77" s="590"/>
      <c r="E77" s="648"/>
      <c r="F77" s="590"/>
      <c r="G77" s="590"/>
      <c r="H77" s="627"/>
      <c r="I77" s="644" t="s">
        <v>51</v>
      </c>
      <c r="J77" s="574"/>
      <c r="K77" s="574" t="s">
        <v>73</v>
      </c>
      <c r="L77" s="596"/>
      <c r="M77" s="627"/>
      <c r="N77" s="631"/>
      <c r="O77" s="631"/>
      <c r="P77" s="590"/>
      <c r="Q77" s="651"/>
      <c r="R77" s="651"/>
      <c r="S77" s="663"/>
      <c r="T77" s="602"/>
      <c r="U77" s="42" t="s">
        <v>52</v>
      </c>
      <c r="V77" s="9" t="s">
        <v>73</v>
      </c>
      <c r="W77" s="9"/>
      <c r="X77" s="596"/>
      <c r="Y77" s="587"/>
      <c r="Z77" s="587"/>
      <c r="AA77" s="584"/>
      <c r="AB77" s="587"/>
      <c r="AC77" s="624"/>
      <c r="AD77" s="624"/>
      <c r="AE77" s="624"/>
      <c r="AF77" s="624"/>
      <c r="AG77" s="563"/>
      <c r="AH77" s="563"/>
      <c r="AI77" s="568"/>
      <c r="AJ77" s="569"/>
      <c r="AK77" s="569"/>
      <c r="AL77" s="569"/>
      <c r="AM77" s="569"/>
      <c r="AN77" s="570"/>
    </row>
    <row r="78" spans="1:40" ht="14.65" customHeight="1" x14ac:dyDescent="0.2">
      <c r="A78" s="665"/>
      <c r="B78" s="621"/>
      <c r="C78" s="590"/>
      <c r="D78" s="590"/>
      <c r="E78" s="648"/>
      <c r="F78" s="590"/>
      <c r="G78" s="590"/>
      <c r="H78" s="627"/>
      <c r="I78" s="645"/>
      <c r="J78" s="575"/>
      <c r="K78" s="575"/>
      <c r="L78" s="596"/>
      <c r="M78" s="627"/>
      <c r="N78" s="631"/>
      <c r="O78" s="631"/>
      <c r="P78" s="619"/>
      <c r="Q78" s="652"/>
      <c r="R78" s="652"/>
      <c r="S78" s="664"/>
      <c r="T78" s="603"/>
      <c r="U78" s="42" t="s">
        <v>53</v>
      </c>
      <c r="V78" s="9"/>
      <c r="W78" s="9" t="s">
        <v>73</v>
      </c>
      <c r="X78" s="597"/>
      <c r="Y78" s="587"/>
      <c r="Z78" s="587"/>
      <c r="AA78" s="584"/>
      <c r="AB78" s="587"/>
      <c r="AC78" s="624"/>
      <c r="AD78" s="624"/>
      <c r="AE78" s="624"/>
      <c r="AF78" s="624"/>
      <c r="AG78" s="563"/>
      <c r="AH78" s="563"/>
      <c r="AI78" s="568"/>
      <c r="AJ78" s="569"/>
      <c r="AK78" s="569"/>
      <c r="AL78" s="569"/>
      <c r="AM78" s="569"/>
      <c r="AN78" s="570"/>
    </row>
    <row r="79" spans="1:40" ht="25.5" customHeight="1" x14ac:dyDescent="0.2">
      <c r="A79" s="665"/>
      <c r="B79" s="621"/>
      <c r="C79" s="590"/>
      <c r="D79" s="590"/>
      <c r="E79" s="648"/>
      <c r="F79" s="590"/>
      <c r="G79" s="590"/>
      <c r="H79" s="627"/>
      <c r="I79" s="646"/>
      <c r="J79" s="576"/>
      <c r="K79" s="576"/>
      <c r="L79" s="596"/>
      <c r="M79" s="627"/>
      <c r="N79" s="631"/>
      <c r="O79" s="631"/>
      <c r="P79" s="577"/>
      <c r="Q79" s="580"/>
      <c r="R79" s="580"/>
      <c r="S79" s="580"/>
      <c r="T79" s="601" t="s">
        <v>54</v>
      </c>
      <c r="U79" s="42" t="s">
        <v>43</v>
      </c>
      <c r="V79" s="9"/>
      <c r="W79" s="9"/>
      <c r="X79" s="595">
        <f>SUM(IF(V79="x",15)+IF(V80="x",5)+IF(V81="x",15)+IF(V82="x",10)+IF(V83="x",15)+IF(V84="x",10)+IF(V85="x",30))</f>
        <v>0</v>
      </c>
      <c r="Y79" s="587"/>
      <c r="Z79" s="587"/>
      <c r="AA79" s="584"/>
      <c r="AB79" s="587"/>
      <c r="AC79" s="624"/>
      <c r="AD79" s="624"/>
      <c r="AE79" s="624"/>
      <c r="AF79" s="624"/>
      <c r="AG79" s="563"/>
      <c r="AH79" s="563"/>
      <c r="AI79" s="568"/>
      <c r="AJ79" s="569"/>
      <c r="AK79" s="569"/>
      <c r="AL79" s="569"/>
      <c r="AM79" s="569"/>
      <c r="AN79" s="570"/>
    </row>
    <row r="80" spans="1:40" ht="25.5" customHeight="1" x14ac:dyDescent="0.2">
      <c r="A80" s="665"/>
      <c r="B80" s="621"/>
      <c r="C80" s="590"/>
      <c r="D80" s="590"/>
      <c r="E80" s="648"/>
      <c r="F80" s="590"/>
      <c r="G80" s="590"/>
      <c r="H80" s="627"/>
      <c r="I80" s="644" t="s">
        <v>55</v>
      </c>
      <c r="J80" s="574" t="s">
        <v>73</v>
      </c>
      <c r="K80" s="574"/>
      <c r="L80" s="596"/>
      <c r="M80" s="627"/>
      <c r="N80" s="631"/>
      <c r="O80" s="631"/>
      <c r="P80" s="578"/>
      <c r="Q80" s="581"/>
      <c r="R80" s="581"/>
      <c r="S80" s="581"/>
      <c r="T80" s="602"/>
      <c r="U80" s="42" t="s">
        <v>46</v>
      </c>
      <c r="V80" s="9"/>
      <c r="W80" s="9"/>
      <c r="X80" s="596"/>
      <c r="Y80" s="587"/>
      <c r="Z80" s="587"/>
      <c r="AA80" s="584"/>
      <c r="AB80" s="587"/>
      <c r="AC80" s="624"/>
      <c r="AD80" s="624"/>
      <c r="AE80" s="624"/>
      <c r="AF80" s="624"/>
      <c r="AG80" s="563"/>
      <c r="AH80" s="563"/>
      <c r="AI80" s="568"/>
      <c r="AJ80" s="569"/>
      <c r="AK80" s="569"/>
      <c r="AL80" s="569"/>
      <c r="AM80" s="569"/>
      <c r="AN80" s="570"/>
    </row>
    <row r="81" spans="1:40" ht="14.65" customHeight="1" x14ac:dyDescent="0.2">
      <c r="A81" s="665"/>
      <c r="B81" s="621"/>
      <c r="C81" s="590"/>
      <c r="D81" s="590"/>
      <c r="E81" s="648"/>
      <c r="F81" s="590"/>
      <c r="G81" s="590"/>
      <c r="H81" s="627"/>
      <c r="I81" s="645"/>
      <c r="J81" s="575"/>
      <c r="K81" s="575"/>
      <c r="L81" s="596"/>
      <c r="M81" s="627"/>
      <c r="N81" s="631"/>
      <c r="O81" s="631"/>
      <c r="P81" s="578"/>
      <c r="Q81" s="581"/>
      <c r="R81" s="581"/>
      <c r="S81" s="581"/>
      <c r="T81" s="602"/>
      <c r="U81" s="42" t="s">
        <v>47</v>
      </c>
      <c r="V81" s="9"/>
      <c r="W81" s="9"/>
      <c r="X81" s="596"/>
      <c r="Y81" s="587"/>
      <c r="Z81" s="587"/>
      <c r="AA81" s="584"/>
      <c r="AB81" s="587"/>
      <c r="AC81" s="624"/>
      <c r="AD81" s="624"/>
      <c r="AE81" s="624"/>
      <c r="AF81" s="624"/>
      <c r="AG81" s="563"/>
      <c r="AH81" s="563"/>
      <c r="AI81" s="568"/>
      <c r="AJ81" s="569"/>
      <c r="AK81" s="569"/>
      <c r="AL81" s="569"/>
      <c r="AM81" s="569"/>
      <c r="AN81" s="570"/>
    </row>
    <row r="82" spans="1:40" ht="14.65" customHeight="1" x14ac:dyDescent="0.2">
      <c r="A82" s="665"/>
      <c r="B82" s="621"/>
      <c r="C82" s="590"/>
      <c r="D82" s="590"/>
      <c r="E82" s="648"/>
      <c r="F82" s="590"/>
      <c r="G82" s="590"/>
      <c r="H82" s="627"/>
      <c r="I82" s="646"/>
      <c r="J82" s="576"/>
      <c r="K82" s="576"/>
      <c r="L82" s="596"/>
      <c r="M82" s="627"/>
      <c r="N82" s="631"/>
      <c r="O82" s="631"/>
      <c r="P82" s="578"/>
      <c r="Q82" s="581"/>
      <c r="R82" s="581"/>
      <c r="S82" s="581"/>
      <c r="T82" s="602"/>
      <c r="U82" s="42" t="s">
        <v>48</v>
      </c>
      <c r="V82" s="9"/>
      <c r="W82" s="9"/>
      <c r="X82" s="596"/>
      <c r="Y82" s="587"/>
      <c r="Z82" s="587"/>
      <c r="AA82" s="584"/>
      <c r="AB82" s="587"/>
      <c r="AC82" s="624"/>
      <c r="AD82" s="624"/>
      <c r="AE82" s="624"/>
      <c r="AF82" s="624"/>
      <c r="AG82" s="563"/>
      <c r="AH82" s="563"/>
      <c r="AI82" s="568"/>
      <c r="AJ82" s="569"/>
      <c r="AK82" s="569"/>
      <c r="AL82" s="569"/>
      <c r="AM82" s="569"/>
      <c r="AN82" s="570"/>
    </row>
    <row r="83" spans="1:40" ht="25.5" customHeight="1" x14ac:dyDescent="0.2">
      <c r="A83" s="665"/>
      <c r="B83" s="621"/>
      <c r="C83" s="590"/>
      <c r="D83" s="590"/>
      <c r="E83" s="648"/>
      <c r="F83" s="590"/>
      <c r="G83" s="590"/>
      <c r="H83" s="627"/>
      <c r="I83" s="42" t="s">
        <v>56</v>
      </c>
      <c r="J83" s="40"/>
      <c r="K83" s="40" t="s">
        <v>73</v>
      </c>
      <c r="L83" s="596"/>
      <c r="M83" s="627"/>
      <c r="N83" s="631"/>
      <c r="O83" s="631"/>
      <c r="P83" s="578"/>
      <c r="Q83" s="581"/>
      <c r="R83" s="581"/>
      <c r="S83" s="581"/>
      <c r="T83" s="602"/>
      <c r="U83" s="42" t="s">
        <v>50</v>
      </c>
      <c r="V83" s="9"/>
      <c r="W83" s="9"/>
      <c r="X83" s="596"/>
      <c r="Y83" s="587"/>
      <c r="Z83" s="587"/>
      <c r="AA83" s="584"/>
      <c r="AB83" s="587"/>
      <c r="AC83" s="624"/>
      <c r="AD83" s="624"/>
      <c r="AE83" s="624"/>
      <c r="AF83" s="624"/>
      <c r="AG83" s="563"/>
      <c r="AH83" s="563"/>
      <c r="AI83" s="568"/>
      <c r="AJ83" s="569"/>
      <c r="AK83" s="569"/>
      <c r="AL83" s="569"/>
      <c r="AM83" s="569"/>
      <c r="AN83" s="570"/>
    </row>
    <row r="84" spans="1:40" ht="25.5" customHeight="1" x14ac:dyDescent="0.2">
      <c r="A84" s="665"/>
      <c r="B84" s="621"/>
      <c r="C84" s="590"/>
      <c r="D84" s="590"/>
      <c r="E84" s="648"/>
      <c r="F84" s="590"/>
      <c r="G84" s="590"/>
      <c r="H84" s="627"/>
      <c r="I84" s="644" t="s">
        <v>57</v>
      </c>
      <c r="J84" s="574" t="s">
        <v>73</v>
      </c>
      <c r="K84" s="574"/>
      <c r="L84" s="596"/>
      <c r="M84" s="627"/>
      <c r="N84" s="631"/>
      <c r="O84" s="631"/>
      <c r="P84" s="578"/>
      <c r="Q84" s="581"/>
      <c r="R84" s="581"/>
      <c r="S84" s="581"/>
      <c r="T84" s="602"/>
      <c r="U84" s="42" t="s">
        <v>52</v>
      </c>
      <c r="V84" s="9"/>
      <c r="W84" s="9"/>
      <c r="X84" s="596"/>
      <c r="Y84" s="587"/>
      <c r="Z84" s="587"/>
      <c r="AA84" s="584"/>
      <c r="AB84" s="587"/>
      <c r="AC84" s="624"/>
      <c r="AD84" s="624"/>
      <c r="AE84" s="624"/>
      <c r="AF84" s="624"/>
      <c r="AG84" s="563"/>
      <c r="AH84" s="563"/>
      <c r="AI84" s="568"/>
      <c r="AJ84" s="569"/>
      <c r="AK84" s="569"/>
      <c r="AL84" s="569"/>
      <c r="AM84" s="569"/>
      <c r="AN84" s="570"/>
    </row>
    <row r="85" spans="1:40" ht="14.65" customHeight="1" x14ac:dyDescent="0.2">
      <c r="A85" s="665"/>
      <c r="B85" s="621"/>
      <c r="C85" s="590"/>
      <c r="D85" s="590"/>
      <c r="E85" s="648"/>
      <c r="F85" s="590"/>
      <c r="G85" s="590"/>
      <c r="H85" s="627"/>
      <c r="I85" s="645"/>
      <c r="J85" s="575"/>
      <c r="K85" s="575"/>
      <c r="L85" s="596"/>
      <c r="M85" s="627"/>
      <c r="N85" s="631"/>
      <c r="O85" s="631"/>
      <c r="P85" s="579"/>
      <c r="Q85" s="582"/>
      <c r="R85" s="582"/>
      <c r="S85" s="582"/>
      <c r="T85" s="603"/>
      <c r="U85" s="42" t="s">
        <v>53</v>
      </c>
      <c r="V85" s="9"/>
      <c r="W85" s="9"/>
      <c r="X85" s="597"/>
      <c r="Y85" s="587"/>
      <c r="Z85" s="587"/>
      <c r="AA85" s="584"/>
      <c r="AB85" s="587"/>
      <c r="AC85" s="624"/>
      <c r="AD85" s="624"/>
      <c r="AE85" s="624"/>
      <c r="AF85" s="624"/>
      <c r="AG85" s="563"/>
      <c r="AH85" s="563"/>
      <c r="AI85" s="568"/>
      <c r="AJ85" s="569"/>
      <c r="AK85" s="569"/>
      <c r="AL85" s="569"/>
      <c r="AM85" s="569"/>
      <c r="AN85" s="570"/>
    </row>
    <row r="86" spans="1:40" ht="25.5" customHeight="1" x14ac:dyDescent="0.2">
      <c r="A86" s="665"/>
      <c r="B86" s="621"/>
      <c r="C86" s="590"/>
      <c r="D86" s="590"/>
      <c r="E86" s="648"/>
      <c r="F86" s="590"/>
      <c r="G86" s="590"/>
      <c r="H86" s="627"/>
      <c r="I86" s="646"/>
      <c r="J86" s="576"/>
      <c r="K86" s="576"/>
      <c r="L86" s="596"/>
      <c r="M86" s="627"/>
      <c r="N86" s="631"/>
      <c r="O86" s="631"/>
      <c r="P86" s="616"/>
      <c r="Q86" s="580"/>
      <c r="R86" s="580"/>
      <c r="S86" s="580"/>
      <c r="T86" s="601" t="s">
        <v>58</v>
      </c>
      <c r="U86" s="42" t="s">
        <v>43</v>
      </c>
      <c r="V86" s="9"/>
      <c r="W86" s="9"/>
      <c r="X86" s="595">
        <f>SUM(IF(V86="x",15)+IF(V87="x",5)+IF(V88="x",15)+IF(V89="x",10)+IF(V90="x",15)+IF(V91="x",10)+IF(V92="x",30))</f>
        <v>0</v>
      </c>
      <c r="Y86" s="587"/>
      <c r="Z86" s="587"/>
      <c r="AA86" s="584"/>
      <c r="AB86" s="587"/>
      <c r="AC86" s="624"/>
      <c r="AD86" s="624"/>
      <c r="AE86" s="624"/>
      <c r="AF86" s="624"/>
      <c r="AG86" s="563"/>
      <c r="AH86" s="563"/>
      <c r="AI86" s="568"/>
      <c r="AJ86" s="569"/>
      <c r="AK86" s="569"/>
      <c r="AL86" s="569"/>
      <c r="AM86" s="569"/>
      <c r="AN86" s="570"/>
    </row>
    <row r="87" spans="1:40" ht="25.5" customHeight="1" x14ac:dyDescent="0.2">
      <c r="A87" s="665"/>
      <c r="B87" s="621"/>
      <c r="C87" s="590"/>
      <c r="D87" s="590"/>
      <c r="E87" s="648"/>
      <c r="F87" s="590"/>
      <c r="G87" s="590"/>
      <c r="H87" s="627"/>
      <c r="I87" s="644" t="s">
        <v>59</v>
      </c>
      <c r="J87" s="574"/>
      <c r="K87" s="574" t="s">
        <v>73</v>
      </c>
      <c r="L87" s="596"/>
      <c r="M87" s="627"/>
      <c r="N87" s="631"/>
      <c r="O87" s="631"/>
      <c r="P87" s="617"/>
      <c r="Q87" s="581"/>
      <c r="R87" s="581"/>
      <c r="S87" s="581"/>
      <c r="T87" s="602"/>
      <c r="U87" s="42" t="s">
        <v>46</v>
      </c>
      <c r="V87" s="9"/>
      <c r="W87" s="9"/>
      <c r="X87" s="596"/>
      <c r="Y87" s="587"/>
      <c r="Z87" s="587"/>
      <c r="AA87" s="584"/>
      <c r="AB87" s="587"/>
      <c r="AC87" s="624"/>
      <c r="AD87" s="624"/>
      <c r="AE87" s="624"/>
      <c r="AF87" s="624"/>
      <c r="AG87" s="563"/>
      <c r="AH87" s="563"/>
      <c r="AI87" s="568"/>
      <c r="AJ87" s="569"/>
      <c r="AK87" s="569"/>
      <c r="AL87" s="569"/>
      <c r="AM87" s="569"/>
      <c r="AN87" s="570"/>
    </row>
    <row r="88" spans="1:40" ht="14.65" customHeight="1" x14ac:dyDescent="0.2">
      <c r="A88" s="665"/>
      <c r="B88" s="621"/>
      <c r="C88" s="590"/>
      <c r="D88" s="590"/>
      <c r="E88" s="648"/>
      <c r="F88" s="590"/>
      <c r="G88" s="590"/>
      <c r="H88" s="627"/>
      <c r="I88" s="645"/>
      <c r="J88" s="575"/>
      <c r="K88" s="575"/>
      <c r="L88" s="596"/>
      <c r="M88" s="627"/>
      <c r="N88" s="631"/>
      <c r="O88" s="631"/>
      <c r="P88" s="617"/>
      <c r="Q88" s="581"/>
      <c r="R88" s="581"/>
      <c r="S88" s="581"/>
      <c r="T88" s="602"/>
      <c r="U88" s="42" t="s">
        <v>47</v>
      </c>
      <c r="V88" s="9"/>
      <c r="W88" s="9"/>
      <c r="X88" s="596"/>
      <c r="Y88" s="587"/>
      <c r="Z88" s="587"/>
      <c r="AA88" s="584"/>
      <c r="AB88" s="587"/>
      <c r="AC88" s="624"/>
      <c r="AD88" s="624"/>
      <c r="AE88" s="624"/>
      <c r="AF88" s="624"/>
      <c r="AG88" s="563"/>
      <c r="AH88" s="563"/>
      <c r="AI88" s="568"/>
      <c r="AJ88" s="569"/>
      <c r="AK88" s="569"/>
      <c r="AL88" s="569"/>
      <c r="AM88" s="569"/>
      <c r="AN88" s="570"/>
    </row>
    <row r="89" spans="1:40" ht="14.65" customHeight="1" x14ac:dyDescent="0.2">
      <c r="A89" s="665"/>
      <c r="B89" s="621"/>
      <c r="C89" s="590"/>
      <c r="D89" s="590"/>
      <c r="E89" s="648"/>
      <c r="F89" s="590"/>
      <c r="G89" s="590"/>
      <c r="H89" s="627"/>
      <c r="I89" s="645"/>
      <c r="J89" s="575"/>
      <c r="K89" s="575"/>
      <c r="L89" s="596"/>
      <c r="M89" s="627"/>
      <c r="N89" s="631"/>
      <c r="O89" s="631"/>
      <c r="P89" s="617"/>
      <c r="Q89" s="581"/>
      <c r="R89" s="581"/>
      <c r="S89" s="581"/>
      <c r="T89" s="602"/>
      <c r="U89" s="42" t="s">
        <v>48</v>
      </c>
      <c r="V89" s="9"/>
      <c r="W89" s="9"/>
      <c r="X89" s="596"/>
      <c r="Y89" s="587"/>
      <c r="Z89" s="587"/>
      <c r="AA89" s="584"/>
      <c r="AB89" s="587"/>
      <c r="AC89" s="624"/>
      <c r="AD89" s="624"/>
      <c r="AE89" s="624"/>
      <c r="AF89" s="624"/>
      <c r="AG89" s="563"/>
      <c r="AH89" s="563"/>
      <c r="AI89" s="568"/>
      <c r="AJ89" s="569"/>
      <c r="AK89" s="569"/>
      <c r="AL89" s="569"/>
      <c r="AM89" s="569"/>
      <c r="AN89" s="570"/>
    </row>
    <row r="90" spans="1:40" ht="25.5" customHeight="1" x14ac:dyDescent="0.2">
      <c r="A90" s="665"/>
      <c r="B90" s="621"/>
      <c r="C90" s="590"/>
      <c r="D90" s="590"/>
      <c r="E90" s="648"/>
      <c r="F90" s="590"/>
      <c r="G90" s="590"/>
      <c r="H90" s="627"/>
      <c r="I90" s="646"/>
      <c r="J90" s="576"/>
      <c r="K90" s="576"/>
      <c r="L90" s="596"/>
      <c r="M90" s="627"/>
      <c r="N90" s="631"/>
      <c r="O90" s="631"/>
      <c r="P90" s="617"/>
      <c r="Q90" s="581"/>
      <c r="R90" s="581"/>
      <c r="S90" s="581"/>
      <c r="T90" s="602"/>
      <c r="U90" s="42" t="s">
        <v>50</v>
      </c>
      <c r="V90" s="9"/>
      <c r="W90" s="9"/>
      <c r="X90" s="596"/>
      <c r="Y90" s="587"/>
      <c r="Z90" s="587"/>
      <c r="AA90" s="584"/>
      <c r="AB90" s="587"/>
      <c r="AC90" s="624"/>
      <c r="AD90" s="624"/>
      <c r="AE90" s="624"/>
      <c r="AF90" s="624"/>
      <c r="AG90" s="563"/>
      <c r="AH90" s="563"/>
      <c r="AI90" s="568"/>
      <c r="AJ90" s="569"/>
      <c r="AK90" s="569"/>
      <c r="AL90" s="569"/>
      <c r="AM90" s="569"/>
      <c r="AN90" s="570"/>
    </row>
    <row r="91" spans="1:40" ht="25.5" customHeight="1" x14ac:dyDescent="0.25">
      <c r="A91" s="665"/>
      <c r="B91" s="621"/>
      <c r="C91" s="590"/>
      <c r="D91" s="590"/>
      <c r="E91" s="648"/>
      <c r="F91" s="590"/>
      <c r="G91" s="590"/>
      <c r="H91" s="627"/>
      <c r="I91" s="42" t="s">
        <v>60</v>
      </c>
      <c r="J91" s="17"/>
      <c r="K91" s="40" t="s">
        <v>73</v>
      </c>
      <c r="L91" s="596"/>
      <c r="M91" s="627"/>
      <c r="N91" s="631"/>
      <c r="O91" s="631"/>
      <c r="P91" s="617"/>
      <c r="Q91" s="581"/>
      <c r="R91" s="581"/>
      <c r="S91" s="581"/>
      <c r="T91" s="602"/>
      <c r="U91" s="42" t="s">
        <v>52</v>
      </c>
      <c r="V91" s="9"/>
      <c r="W91" s="9"/>
      <c r="X91" s="596"/>
      <c r="Y91" s="587"/>
      <c r="Z91" s="587"/>
      <c r="AA91" s="584"/>
      <c r="AB91" s="587"/>
      <c r="AC91" s="624"/>
      <c r="AD91" s="624"/>
      <c r="AE91" s="624"/>
      <c r="AF91" s="624"/>
      <c r="AG91" s="563"/>
      <c r="AH91" s="563"/>
      <c r="AI91" s="568"/>
      <c r="AJ91" s="569"/>
      <c r="AK91" s="569"/>
      <c r="AL91" s="569"/>
      <c r="AM91" s="569"/>
      <c r="AN91" s="570"/>
    </row>
    <row r="92" spans="1:40" ht="14.65" customHeight="1" x14ac:dyDescent="0.2">
      <c r="A92" s="665"/>
      <c r="B92" s="621"/>
      <c r="C92" s="590"/>
      <c r="D92" s="590"/>
      <c r="E92" s="648"/>
      <c r="F92" s="590"/>
      <c r="G92" s="590"/>
      <c r="H92" s="627"/>
      <c r="I92" s="644" t="s">
        <v>61</v>
      </c>
      <c r="J92" s="574" t="s">
        <v>73</v>
      </c>
      <c r="K92" s="574"/>
      <c r="L92" s="596"/>
      <c r="M92" s="627"/>
      <c r="N92" s="631"/>
      <c r="O92" s="631"/>
      <c r="P92" s="618"/>
      <c r="Q92" s="582"/>
      <c r="R92" s="582"/>
      <c r="S92" s="582"/>
      <c r="T92" s="603"/>
      <c r="U92" s="42" t="s">
        <v>53</v>
      </c>
      <c r="V92" s="9"/>
      <c r="W92" s="9"/>
      <c r="X92" s="597"/>
      <c r="Y92" s="587"/>
      <c r="Z92" s="587"/>
      <c r="AA92" s="584"/>
      <c r="AB92" s="587"/>
      <c r="AC92" s="624"/>
      <c r="AD92" s="624"/>
      <c r="AE92" s="624"/>
      <c r="AF92" s="624"/>
      <c r="AG92" s="563"/>
      <c r="AH92" s="563"/>
      <c r="AI92" s="568"/>
      <c r="AJ92" s="569"/>
      <c r="AK92" s="569"/>
      <c r="AL92" s="569"/>
      <c r="AM92" s="569"/>
      <c r="AN92" s="570"/>
    </row>
    <row r="93" spans="1:40" ht="25.5" customHeight="1" x14ac:dyDescent="0.2">
      <c r="A93" s="665"/>
      <c r="B93" s="621"/>
      <c r="C93" s="590"/>
      <c r="D93" s="590"/>
      <c r="E93" s="648"/>
      <c r="F93" s="590"/>
      <c r="G93" s="590"/>
      <c r="H93" s="627"/>
      <c r="I93" s="645"/>
      <c r="J93" s="575"/>
      <c r="K93" s="575"/>
      <c r="L93" s="596"/>
      <c r="M93" s="627"/>
      <c r="N93" s="631"/>
      <c r="O93" s="631"/>
      <c r="P93" s="616"/>
      <c r="Q93" s="580"/>
      <c r="R93" s="580"/>
      <c r="S93" s="580"/>
      <c r="T93" s="601" t="s">
        <v>62</v>
      </c>
      <c r="U93" s="42" t="s">
        <v>43</v>
      </c>
      <c r="V93" s="9"/>
      <c r="W93" s="9"/>
      <c r="X93" s="595">
        <f>SUM(IF(V93="x",15)+IF(V94="x",5)+IF(V95="x",15)+IF(V96="x",10)+IF(V97="x",15)+IF(V98="x",10)+IF(V99="x",30))</f>
        <v>0</v>
      </c>
      <c r="Y93" s="587"/>
      <c r="Z93" s="587"/>
      <c r="AA93" s="584"/>
      <c r="AB93" s="587"/>
      <c r="AC93" s="624"/>
      <c r="AD93" s="624"/>
      <c r="AE93" s="624"/>
      <c r="AF93" s="624"/>
      <c r="AG93" s="563"/>
      <c r="AH93" s="563"/>
      <c r="AI93" s="568"/>
      <c r="AJ93" s="569"/>
      <c r="AK93" s="569"/>
      <c r="AL93" s="569"/>
      <c r="AM93" s="569"/>
      <c r="AN93" s="570"/>
    </row>
    <row r="94" spans="1:40" ht="25.5" customHeight="1" x14ac:dyDescent="0.2">
      <c r="A94" s="665"/>
      <c r="B94" s="621"/>
      <c r="C94" s="590"/>
      <c r="D94" s="590"/>
      <c r="E94" s="648"/>
      <c r="F94" s="590"/>
      <c r="G94" s="590"/>
      <c r="H94" s="627"/>
      <c r="I94" s="646"/>
      <c r="J94" s="576"/>
      <c r="K94" s="576"/>
      <c r="L94" s="596"/>
      <c r="M94" s="627"/>
      <c r="N94" s="631"/>
      <c r="O94" s="631"/>
      <c r="P94" s="617"/>
      <c r="Q94" s="581"/>
      <c r="R94" s="581"/>
      <c r="S94" s="581"/>
      <c r="T94" s="602"/>
      <c r="U94" s="42" t="s">
        <v>46</v>
      </c>
      <c r="V94" s="9"/>
      <c r="W94" s="9"/>
      <c r="X94" s="596"/>
      <c r="Y94" s="587"/>
      <c r="Z94" s="587"/>
      <c r="AA94" s="584"/>
      <c r="AB94" s="587"/>
      <c r="AC94" s="624"/>
      <c r="AD94" s="624"/>
      <c r="AE94" s="624"/>
      <c r="AF94" s="624"/>
      <c r="AG94" s="563"/>
      <c r="AH94" s="563"/>
      <c r="AI94" s="568"/>
      <c r="AJ94" s="569"/>
      <c r="AK94" s="569"/>
      <c r="AL94" s="569"/>
      <c r="AM94" s="569"/>
      <c r="AN94" s="570"/>
    </row>
    <row r="95" spans="1:40" ht="14.65" customHeight="1" x14ac:dyDescent="0.2">
      <c r="A95" s="665"/>
      <c r="B95" s="621"/>
      <c r="C95" s="590"/>
      <c r="D95" s="590"/>
      <c r="E95" s="648"/>
      <c r="F95" s="590"/>
      <c r="G95" s="590"/>
      <c r="H95" s="627"/>
      <c r="I95" s="42" t="s">
        <v>63</v>
      </c>
      <c r="J95" s="40"/>
      <c r="K95" s="40" t="s">
        <v>73</v>
      </c>
      <c r="L95" s="596"/>
      <c r="M95" s="627"/>
      <c r="N95" s="631"/>
      <c r="O95" s="631"/>
      <c r="P95" s="617"/>
      <c r="Q95" s="581"/>
      <c r="R95" s="581"/>
      <c r="S95" s="581"/>
      <c r="T95" s="602"/>
      <c r="U95" s="42" t="s">
        <v>47</v>
      </c>
      <c r="V95" s="9"/>
      <c r="W95" s="9"/>
      <c r="X95" s="596"/>
      <c r="Y95" s="587"/>
      <c r="Z95" s="587"/>
      <c r="AA95" s="584"/>
      <c r="AB95" s="587"/>
      <c r="AC95" s="624"/>
      <c r="AD95" s="624"/>
      <c r="AE95" s="624"/>
      <c r="AF95" s="624"/>
      <c r="AG95" s="563"/>
      <c r="AH95" s="563"/>
      <c r="AI95" s="568"/>
      <c r="AJ95" s="569"/>
      <c r="AK95" s="569"/>
      <c r="AL95" s="569"/>
      <c r="AM95" s="569"/>
      <c r="AN95" s="570"/>
    </row>
    <row r="96" spans="1:40" ht="14.65" customHeight="1" x14ac:dyDescent="0.2">
      <c r="A96" s="665"/>
      <c r="B96" s="621"/>
      <c r="C96" s="590"/>
      <c r="D96" s="590"/>
      <c r="E96" s="648"/>
      <c r="F96" s="590"/>
      <c r="G96" s="590"/>
      <c r="H96" s="627"/>
      <c r="I96" s="42" t="s">
        <v>64</v>
      </c>
      <c r="J96" s="40"/>
      <c r="K96" s="40" t="s">
        <v>73</v>
      </c>
      <c r="L96" s="596"/>
      <c r="M96" s="627"/>
      <c r="N96" s="631"/>
      <c r="O96" s="631"/>
      <c r="P96" s="617"/>
      <c r="Q96" s="581"/>
      <c r="R96" s="581"/>
      <c r="S96" s="581"/>
      <c r="T96" s="602"/>
      <c r="U96" s="42" t="s">
        <v>48</v>
      </c>
      <c r="V96" s="9"/>
      <c r="W96" s="9"/>
      <c r="X96" s="596"/>
      <c r="Y96" s="587"/>
      <c r="Z96" s="587"/>
      <c r="AA96" s="584"/>
      <c r="AB96" s="587"/>
      <c r="AC96" s="624"/>
      <c r="AD96" s="624"/>
      <c r="AE96" s="624"/>
      <c r="AF96" s="624"/>
      <c r="AG96" s="563"/>
      <c r="AH96" s="563"/>
      <c r="AI96" s="568"/>
      <c r="AJ96" s="569"/>
      <c r="AK96" s="569"/>
      <c r="AL96" s="569"/>
      <c r="AM96" s="569"/>
      <c r="AN96" s="570"/>
    </row>
    <row r="97" spans="1:40" ht="25.5" customHeight="1" x14ac:dyDescent="0.2">
      <c r="A97" s="665"/>
      <c r="B97" s="621"/>
      <c r="C97" s="590"/>
      <c r="D97" s="590"/>
      <c r="E97" s="648"/>
      <c r="F97" s="590"/>
      <c r="G97" s="590"/>
      <c r="H97" s="627"/>
      <c r="I97" s="42" t="s">
        <v>65</v>
      </c>
      <c r="J97" s="40"/>
      <c r="K97" s="40" t="s">
        <v>73</v>
      </c>
      <c r="L97" s="596"/>
      <c r="M97" s="627"/>
      <c r="N97" s="631"/>
      <c r="O97" s="631"/>
      <c r="P97" s="617"/>
      <c r="Q97" s="581"/>
      <c r="R97" s="581"/>
      <c r="S97" s="581"/>
      <c r="T97" s="602"/>
      <c r="U97" s="42" t="s">
        <v>50</v>
      </c>
      <c r="V97" s="9"/>
      <c r="W97" s="9"/>
      <c r="X97" s="596"/>
      <c r="Y97" s="587"/>
      <c r="Z97" s="587"/>
      <c r="AA97" s="584"/>
      <c r="AB97" s="587"/>
      <c r="AC97" s="624"/>
      <c r="AD97" s="624"/>
      <c r="AE97" s="624"/>
      <c r="AF97" s="624"/>
      <c r="AG97" s="563"/>
      <c r="AH97" s="563"/>
      <c r="AI97" s="568"/>
      <c r="AJ97" s="569"/>
      <c r="AK97" s="569"/>
      <c r="AL97" s="569"/>
      <c r="AM97" s="569"/>
      <c r="AN97" s="570"/>
    </row>
    <row r="98" spans="1:40" ht="25.5" customHeight="1" x14ac:dyDescent="0.2">
      <c r="A98" s="665"/>
      <c r="B98" s="621"/>
      <c r="C98" s="590"/>
      <c r="D98" s="590"/>
      <c r="E98" s="648"/>
      <c r="F98" s="590"/>
      <c r="G98" s="590"/>
      <c r="H98" s="627"/>
      <c r="I98" s="42" t="s">
        <v>66</v>
      </c>
      <c r="J98" s="40"/>
      <c r="K98" s="40" t="s">
        <v>73</v>
      </c>
      <c r="L98" s="596"/>
      <c r="M98" s="627"/>
      <c r="N98" s="631"/>
      <c r="O98" s="631"/>
      <c r="P98" s="617"/>
      <c r="Q98" s="581"/>
      <c r="R98" s="581"/>
      <c r="S98" s="581"/>
      <c r="T98" s="602"/>
      <c r="U98" s="42" t="s">
        <v>52</v>
      </c>
      <c r="V98" s="9"/>
      <c r="W98" s="9"/>
      <c r="X98" s="596"/>
      <c r="Y98" s="587"/>
      <c r="Z98" s="587"/>
      <c r="AA98" s="584"/>
      <c r="AB98" s="587"/>
      <c r="AC98" s="624"/>
      <c r="AD98" s="624"/>
      <c r="AE98" s="624"/>
      <c r="AF98" s="624"/>
      <c r="AG98" s="563"/>
      <c r="AH98" s="563"/>
      <c r="AI98" s="568"/>
      <c r="AJ98" s="569"/>
      <c r="AK98" s="569"/>
      <c r="AL98" s="569"/>
      <c r="AM98" s="569"/>
      <c r="AN98" s="570"/>
    </row>
    <row r="99" spans="1:40" ht="14.25" customHeight="1" x14ac:dyDescent="0.2">
      <c r="A99" s="665"/>
      <c r="B99" s="621"/>
      <c r="C99" s="590"/>
      <c r="D99" s="590"/>
      <c r="E99" s="648"/>
      <c r="F99" s="590"/>
      <c r="G99" s="590"/>
      <c r="H99" s="627"/>
      <c r="I99" s="42" t="s">
        <v>67</v>
      </c>
      <c r="J99" s="40"/>
      <c r="K99" s="40" t="s">
        <v>73</v>
      </c>
      <c r="L99" s="596"/>
      <c r="M99" s="627"/>
      <c r="N99" s="631"/>
      <c r="O99" s="631"/>
      <c r="P99" s="618"/>
      <c r="Q99" s="582"/>
      <c r="R99" s="582"/>
      <c r="S99" s="582"/>
      <c r="T99" s="603"/>
      <c r="U99" s="42" t="s">
        <v>53</v>
      </c>
      <c r="V99" s="9"/>
      <c r="W99" s="9"/>
      <c r="X99" s="597"/>
      <c r="Y99" s="587"/>
      <c r="Z99" s="587"/>
      <c r="AA99" s="584"/>
      <c r="AB99" s="587"/>
      <c r="AC99" s="624"/>
      <c r="AD99" s="624"/>
      <c r="AE99" s="624"/>
      <c r="AF99" s="624"/>
      <c r="AG99" s="563"/>
      <c r="AH99" s="563"/>
      <c r="AI99" s="568"/>
      <c r="AJ99" s="569"/>
      <c r="AK99" s="569"/>
      <c r="AL99" s="569"/>
      <c r="AM99" s="569"/>
      <c r="AN99" s="570"/>
    </row>
    <row r="100" spans="1:40" ht="30" customHeight="1" x14ac:dyDescent="0.2">
      <c r="A100" s="665"/>
      <c r="B100" s="621"/>
      <c r="C100" s="590"/>
      <c r="D100" s="590"/>
      <c r="E100" s="648"/>
      <c r="F100" s="590"/>
      <c r="G100" s="590"/>
      <c r="H100" s="627"/>
      <c r="I100" s="42" t="s">
        <v>68</v>
      </c>
      <c r="J100" s="38"/>
      <c r="K100" s="40" t="s">
        <v>73</v>
      </c>
      <c r="L100" s="596"/>
      <c r="M100" s="627"/>
      <c r="N100" s="631"/>
      <c r="O100" s="631"/>
      <c r="P100" s="604" t="s">
        <v>69</v>
      </c>
      <c r="Q100" s="605"/>
      <c r="R100" s="605"/>
      <c r="S100" s="605"/>
      <c r="T100" s="605"/>
      <c r="U100" s="605"/>
      <c r="V100" s="605"/>
      <c r="W100" s="605"/>
      <c r="X100" s="606"/>
      <c r="Y100" s="587"/>
      <c r="Z100" s="587"/>
      <c r="AA100" s="584"/>
      <c r="AB100" s="587"/>
      <c r="AC100" s="624"/>
      <c r="AD100" s="624"/>
      <c r="AE100" s="624"/>
      <c r="AF100" s="624"/>
      <c r="AG100" s="563"/>
      <c r="AH100" s="563"/>
      <c r="AI100" s="568"/>
      <c r="AJ100" s="569"/>
      <c r="AK100" s="569"/>
      <c r="AL100" s="569"/>
      <c r="AM100" s="569"/>
      <c r="AN100" s="570"/>
    </row>
    <row r="101" spans="1:40" ht="14.65" customHeight="1" x14ac:dyDescent="0.2">
      <c r="A101" s="665"/>
      <c r="B101" s="621"/>
      <c r="C101" s="590"/>
      <c r="D101" s="590"/>
      <c r="E101" s="648"/>
      <c r="F101" s="590"/>
      <c r="G101" s="590"/>
      <c r="H101" s="627"/>
      <c r="I101" s="42" t="s">
        <v>70</v>
      </c>
      <c r="J101" s="10"/>
      <c r="K101" s="40" t="s">
        <v>73</v>
      </c>
      <c r="L101" s="596"/>
      <c r="M101" s="627"/>
      <c r="N101" s="631"/>
      <c r="O101" s="631"/>
      <c r="P101" s="607"/>
      <c r="Q101" s="608"/>
      <c r="R101" s="608"/>
      <c r="S101" s="608"/>
      <c r="T101" s="608"/>
      <c r="U101" s="608"/>
      <c r="V101" s="608"/>
      <c r="W101" s="608"/>
      <c r="X101" s="609"/>
      <c r="Y101" s="587"/>
      <c r="Z101" s="587"/>
      <c r="AA101" s="584"/>
      <c r="AB101" s="587"/>
      <c r="AC101" s="624"/>
      <c r="AD101" s="624"/>
      <c r="AE101" s="624"/>
      <c r="AF101" s="624"/>
      <c r="AG101" s="563"/>
      <c r="AH101" s="563"/>
      <c r="AI101" s="568"/>
      <c r="AJ101" s="569"/>
      <c r="AK101" s="569"/>
      <c r="AL101" s="569"/>
      <c r="AM101" s="569"/>
      <c r="AN101" s="570"/>
    </row>
    <row r="102" spans="1:40" ht="14.65" customHeight="1" x14ac:dyDescent="0.2">
      <c r="A102" s="665"/>
      <c r="B102" s="621"/>
      <c r="C102" s="590"/>
      <c r="D102" s="590"/>
      <c r="E102" s="648"/>
      <c r="F102" s="590"/>
      <c r="G102" s="590"/>
      <c r="H102" s="627"/>
      <c r="I102" s="42" t="s">
        <v>71</v>
      </c>
      <c r="J102" s="10"/>
      <c r="K102" s="40" t="s">
        <v>73</v>
      </c>
      <c r="L102" s="596"/>
      <c r="M102" s="627"/>
      <c r="N102" s="631"/>
      <c r="O102" s="631"/>
      <c r="P102" s="607"/>
      <c r="Q102" s="608"/>
      <c r="R102" s="608"/>
      <c r="S102" s="608"/>
      <c r="T102" s="608"/>
      <c r="U102" s="608"/>
      <c r="V102" s="608"/>
      <c r="W102" s="608"/>
      <c r="X102" s="609"/>
      <c r="Y102" s="587"/>
      <c r="Z102" s="587"/>
      <c r="AA102" s="584"/>
      <c r="AB102" s="587"/>
      <c r="AC102" s="624"/>
      <c r="AD102" s="624"/>
      <c r="AE102" s="624"/>
      <c r="AF102" s="624"/>
      <c r="AG102" s="563"/>
      <c r="AH102" s="563"/>
      <c r="AI102" s="568"/>
      <c r="AJ102" s="569"/>
      <c r="AK102" s="569"/>
      <c r="AL102" s="569"/>
      <c r="AM102" s="569"/>
      <c r="AN102" s="570"/>
    </row>
    <row r="103" spans="1:40" ht="14.65" customHeight="1" x14ac:dyDescent="0.2">
      <c r="A103" s="665"/>
      <c r="B103" s="635"/>
      <c r="C103" s="619"/>
      <c r="D103" s="619"/>
      <c r="E103" s="649"/>
      <c r="F103" s="619"/>
      <c r="G103" s="619"/>
      <c r="H103" s="629"/>
      <c r="I103" s="39" t="s">
        <v>72</v>
      </c>
      <c r="J103" s="10"/>
      <c r="K103" s="38" t="s">
        <v>73</v>
      </c>
      <c r="L103" s="597"/>
      <c r="M103" s="629"/>
      <c r="N103" s="632"/>
      <c r="O103" s="632"/>
      <c r="P103" s="613"/>
      <c r="Q103" s="614"/>
      <c r="R103" s="614"/>
      <c r="S103" s="614"/>
      <c r="T103" s="614"/>
      <c r="U103" s="614"/>
      <c r="V103" s="614"/>
      <c r="W103" s="614"/>
      <c r="X103" s="615"/>
      <c r="Y103" s="640"/>
      <c r="Z103" s="640"/>
      <c r="AA103" s="641"/>
      <c r="AB103" s="640"/>
      <c r="AC103" s="639"/>
      <c r="AD103" s="639"/>
      <c r="AE103" s="639"/>
      <c r="AF103" s="639"/>
      <c r="AG103" s="564"/>
      <c r="AH103" s="564"/>
      <c r="AI103" s="571"/>
      <c r="AJ103" s="572"/>
      <c r="AK103" s="572"/>
      <c r="AL103" s="572"/>
      <c r="AM103" s="572"/>
      <c r="AN103" s="573"/>
    </row>
    <row r="104" spans="1:40" ht="25.5" customHeight="1" x14ac:dyDescent="0.2">
      <c r="A104" s="665"/>
      <c r="B104" s="620" t="s">
        <v>265</v>
      </c>
      <c r="C104" s="589" t="s">
        <v>193</v>
      </c>
      <c r="D104" s="589" t="s">
        <v>194</v>
      </c>
      <c r="E104" s="647" t="s">
        <v>178</v>
      </c>
      <c r="F104" s="589" t="s">
        <v>179</v>
      </c>
      <c r="G104" s="589">
        <v>4</v>
      </c>
      <c r="H104" s="626" t="str">
        <f>IF(G104=1,"RARA VEZ",IF(G104=2,"IMPROBABLE",IF(G104=3,"POSIBLE",IF(G104=4,"PROBABLE",IF(G104=5,"CASI SEGURO"," ")))))</f>
        <v>PROBABLE</v>
      </c>
      <c r="I104" s="39" t="s">
        <v>41</v>
      </c>
      <c r="J104" s="13" t="s">
        <v>73</v>
      </c>
      <c r="K104" s="40"/>
      <c r="L104" s="595">
        <f>COUNTIF(J104:J135,"x")</f>
        <v>7</v>
      </c>
      <c r="M104" s="626" t="str">
        <f>IF(L104&lt;6,"5",IF(L104&gt;11,"20",IF(L149&gt;6,"10","10 ")))</f>
        <v xml:space="preserve">10 </v>
      </c>
      <c r="N104" s="630">
        <f>(G104*M104)</f>
        <v>40</v>
      </c>
      <c r="O104" s="630" t="str">
        <f>IF(N104&lt;11,"BAJA",IF(N104&gt;59,"EXTREMA",IF(N104=15,"MODERADA",IF(N104=20,"MODERADA",IF(N104=25,"MODERADA",IF(N104=30,"ALTA",IF(N104=40,"ALTA",IF(N104=50,"ALTA"," "))))))))</f>
        <v>ALTA</v>
      </c>
      <c r="P104" s="589" t="s">
        <v>195</v>
      </c>
      <c r="Q104" s="650"/>
      <c r="R104" s="650"/>
      <c r="S104" s="656" t="s">
        <v>74</v>
      </c>
      <c r="T104" s="601" t="s">
        <v>42</v>
      </c>
      <c r="U104" s="42" t="s">
        <v>43</v>
      </c>
      <c r="V104" s="9"/>
      <c r="W104" s="9" t="s">
        <v>74</v>
      </c>
      <c r="X104" s="595">
        <f>SUM(IF(V104="x",15)+IF(V105="x",5)+IF(V106="x",15)+IF(V107="x",10)+IF(W108="x",15)+IF(V109="x",10)+IF(V110="x",30))</f>
        <v>30</v>
      </c>
      <c r="Y104" s="586">
        <f>AVERAGE(X104:X131)</f>
        <v>7.5</v>
      </c>
      <c r="Z104" s="586" t="str">
        <f>IF(Y104&lt;86,"DEBIL",IF(Y104&gt;95,"FUERTE",IF(Y104=86,"MODERADO",IF(Y104=87,"MODERADO",IF(Y104=88,"MODERADO",IF(Y104=89,"MODERADO",IF(Y104=90,"MODERADO",IF(Y104=91,"MODERADO",IF(Y104=92,"MODERADO",IF(Y104=93,"MODERADO",IF(Y104=94,"MODERADO",IF(Y104=95,"MODERADO"," "))))))))))))</f>
        <v>DEBIL</v>
      </c>
      <c r="AA104" s="583" t="str">
        <f>IF(Y104&lt;85,O104," ")</f>
        <v>ALTA</v>
      </c>
      <c r="AB104" s="586" t="s">
        <v>44</v>
      </c>
      <c r="AC104" s="623" t="s">
        <v>196</v>
      </c>
      <c r="AD104" s="623" t="s">
        <v>197</v>
      </c>
      <c r="AE104" s="653">
        <v>44346</v>
      </c>
      <c r="AF104" s="623" t="s">
        <v>198</v>
      </c>
      <c r="AG104" s="562" t="s">
        <v>296</v>
      </c>
      <c r="AH104" s="562" t="s">
        <v>282</v>
      </c>
      <c r="AI104" s="565"/>
      <c r="AJ104" s="566"/>
      <c r="AK104" s="566"/>
      <c r="AL104" s="566"/>
      <c r="AM104" s="566"/>
      <c r="AN104" s="567"/>
    </row>
    <row r="105" spans="1:40" ht="25.5" customHeight="1" x14ac:dyDescent="0.2">
      <c r="A105" s="665"/>
      <c r="B105" s="621"/>
      <c r="C105" s="590"/>
      <c r="D105" s="590"/>
      <c r="E105" s="648"/>
      <c r="F105" s="590"/>
      <c r="G105" s="590"/>
      <c r="H105" s="627"/>
      <c r="I105" s="39" t="s">
        <v>45</v>
      </c>
      <c r="J105" s="574" t="s">
        <v>73</v>
      </c>
      <c r="K105" s="574"/>
      <c r="L105" s="596"/>
      <c r="M105" s="627"/>
      <c r="N105" s="631"/>
      <c r="O105" s="631"/>
      <c r="P105" s="590"/>
      <c r="Q105" s="651"/>
      <c r="R105" s="651"/>
      <c r="S105" s="657"/>
      <c r="T105" s="602"/>
      <c r="U105" s="42" t="s">
        <v>46</v>
      </c>
      <c r="V105" s="9" t="s">
        <v>73</v>
      </c>
      <c r="W105" s="9"/>
      <c r="X105" s="596"/>
      <c r="Y105" s="587"/>
      <c r="Z105" s="587"/>
      <c r="AA105" s="584"/>
      <c r="AB105" s="587"/>
      <c r="AC105" s="624"/>
      <c r="AD105" s="624"/>
      <c r="AE105" s="654"/>
      <c r="AF105" s="624"/>
      <c r="AG105" s="563"/>
      <c r="AH105" s="563"/>
      <c r="AI105" s="568"/>
      <c r="AJ105" s="569"/>
      <c r="AK105" s="569"/>
      <c r="AL105" s="569"/>
      <c r="AM105" s="569"/>
      <c r="AN105" s="570"/>
    </row>
    <row r="106" spans="1:40" ht="14.65" customHeight="1" x14ac:dyDescent="0.2">
      <c r="A106" s="665"/>
      <c r="B106" s="621"/>
      <c r="C106" s="590"/>
      <c r="D106" s="590"/>
      <c r="E106" s="648"/>
      <c r="F106" s="590"/>
      <c r="G106" s="590"/>
      <c r="H106" s="627"/>
      <c r="I106" s="39"/>
      <c r="J106" s="575"/>
      <c r="K106" s="575"/>
      <c r="L106" s="596"/>
      <c r="M106" s="627"/>
      <c r="N106" s="631"/>
      <c r="O106" s="631"/>
      <c r="P106" s="590"/>
      <c r="Q106" s="651"/>
      <c r="R106" s="651"/>
      <c r="S106" s="657"/>
      <c r="T106" s="602"/>
      <c r="U106" s="42" t="s">
        <v>47</v>
      </c>
      <c r="V106" s="9"/>
      <c r="W106" s="9" t="s">
        <v>73</v>
      </c>
      <c r="X106" s="596"/>
      <c r="Y106" s="587"/>
      <c r="Z106" s="587"/>
      <c r="AA106" s="584"/>
      <c r="AB106" s="587"/>
      <c r="AC106" s="624"/>
      <c r="AD106" s="624"/>
      <c r="AE106" s="654"/>
      <c r="AF106" s="624"/>
      <c r="AG106" s="563"/>
      <c r="AH106" s="563"/>
      <c r="AI106" s="568"/>
      <c r="AJ106" s="569"/>
      <c r="AK106" s="569"/>
      <c r="AL106" s="569"/>
      <c r="AM106" s="569"/>
      <c r="AN106" s="570"/>
    </row>
    <row r="107" spans="1:40" ht="14.65" customHeight="1" x14ac:dyDescent="0.2">
      <c r="A107" s="665"/>
      <c r="B107" s="621"/>
      <c r="C107" s="590"/>
      <c r="D107" s="590"/>
      <c r="E107" s="648"/>
      <c r="F107" s="590"/>
      <c r="G107" s="590"/>
      <c r="H107" s="627"/>
      <c r="I107" s="39"/>
      <c r="J107" s="576"/>
      <c r="K107" s="576"/>
      <c r="L107" s="596"/>
      <c r="M107" s="627"/>
      <c r="N107" s="631"/>
      <c r="O107" s="631"/>
      <c r="P107" s="590"/>
      <c r="Q107" s="651"/>
      <c r="R107" s="651"/>
      <c r="S107" s="657"/>
      <c r="T107" s="602"/>
      <c r="U107" s="42" t="s">
        <v>48</v>
      </c>
      <c r="V107" s="9" t="s">
        <v>73</v>
      </c>
      <c r="W107" s="9"/>
      <c r="X107" s="596"/>
      <c r="Y107" s="587"/>
      <c r="Z107" s="587"/>
      <c r="AA107" s="584"/>
      <c r="AB107" s="587"/>
      <c r="AC107" s="624"/>
      <c r="AD107" s="624"/>
      <c r="AE107" s="654"/>
      <c r="AF107" s="624"/>
      <c r="AG107" s="563"/>
      <c r="AH107" s="563"/>
      <c r="AI107" s="568"/>
      <c r="AJ107" s="569"/>
      <c r="AK107" s="569"/>
      <c r="AL107" s="569"/>
      <c r="AM107" s="569"/>
      <c r="AN107" s="570"/>
    </row>
    <row r="108" spans="1:40" ht="25.5" customHeight="1" x14ac:dyDescent="0.2">
      <c r="A108" s="665"/>
      <c r="B108" s="621"/>
      <c r="C108" s="590"/>
      <c r="D108" s="590"/>
      <c r="E108" s="648"/>
      <c r="F108" s="590"/>
      <c r="G108" s="590"/>
      <c r="H108" s="627"/>
      <c r="I108" s="39" t="s">
        <v>49</v>
      </c>
      <c r="J108" s="40"/>
      <c r="K108" s="40" t="s">
        <v>73</v>
      </c>
      <c r="L108" s="596"/>
      <c r="M108" s="627"/>
      <c r="N108" s="631"/>
      <c r="O108" s="631"/>
      <c r="P108" s="590"/>
      <c r="Q108" s="651"/>
      <c r="R108" s="651"/>
      <c r="S108" s="657"/>
      <c r="T108" s="602"/>
      <c r="U108" s="42" t="s">
        <v>50</v>
      </c>
      <c r="V108" s="9"/>
      <c r="W108" s="9" t="s">
        <v>73</v>
      </c>
      <c r="X108" s="596"/>
      <c r="Y108" s="587"/>
      <c r="Z108" s="587"/>
      <c r="AA108" s="584"/>
      <c r="AB108" s="587"/>
      <c r="AC108" s="624"/>
      <c r="AD108" s="624"/>
      <c r="AE108" s="654"/>
      <c r="AF108" s="624"/>
      <c r="AG108" s="563"/>
      <c r="AH108" s="563"/>
      <c r="AI108" s="568"/>
      <c r="AJ108" s="569"/>
      <c r="AK108" s="569"/>
      <c r="AL108" s="569"/>
      <c r="AM108" s="569"/>
      <c r="AN108" s="570"/>
    </row>
    <row r="109" spans="1:40" ht="25.5" customHeight="1" x14ac:dyDescent="0.2">
      <c r="A109" s="665"/>
      <c r="B109" s="621"/>
      <c r="C109" s="590"/>
      <c r="D109" s="590"/>
      <c r="E109" s="648"/>
      <c r="F109" s="590"/>
      <c r="G109" s="590"/>
      <c r="H109" s="627"/>
      <c r="I109" s="39" t="s">
        <v>51</v>
      </c>
      <c r="J109" s="574"/>
      <c r="K109" s="574" t="s">
        <v>73</v>
      </c>
      <c r="L109" s="596"/>
      <c r="M109" s="627"/>
      <c r="N109" s="631"/>
      <c r="O109" s="631"/>
      <c r="P109" s="590"/>
      <c r="Q109" s="651"/>
      <c r="R109" s="651"/>
      <c r="S109" s="657"/>
      <c r="T109" s="602"/>
      <c r="U109" s="42" t="s">
        <v>52</v>
      </c>
      <c r="V109" s="9"/>
      <c r="W109" s="9" t="s">
        <v>74</v>
      </c>
      <c r="X109" s="596"/>
      <c r="Y109" s="587"/>
      <c r="Z109" s="587"/>
      <c r="AA109" s="584"/>
      <c r="AB109" s="587"/>
      <c r="AC109" s="624"/>
      <c r="AD109" s="624"/>
      <c r="AE109" s="654"/>
      <c r="AF109" s="624"/>
      <c r="AG109" s="563"/>
      <c r="AH109" s="563"/>
      <c r="AI109" s="568"/>
      <c r="AJ109" s="569"/>
      <c r="AK109" s="569"/>
      <c r="AL109" s="569"/>
      <c r="AM109" s="569"/>
      <c r="AN109" s="570"/>
    </row>
    <row r="110" spans="1:40" ht="14.65" customHeight="1" x14ac:dyDescent="0.2">
      <c r="A110" s="665"/>
      <c r="B110" s="621"/>
      <c r="C110" s="590"/>
      <c r="D110" s="590"/>
      <c r="E110" s="648"/>
      <c r="F110" s="590"/>
      <c r="G110" s="590"/>
      <c r="H110" s="627"/>
      <c r="I110" s="39"/>
      <c r="J110" s="575"/>
      <c r="K110" s="575"/>
      <c r="L110" s="596"/>
      <c r="M110" s="627"/>
      <c r="N110" s="631"/>
      <c r="O110" s="631"/>
      <c r="P110" s="619"/>
      <c r="Q110" s="652"/>
      <c r="R110" s="652"/>
      <c r="S110" s="658"/>
      <c r="T110" s="603"/>
      <c r="U110" s="42" t="s">
        <v>53</v>
      </c>
      <c r="V110" s="9"/>
      <c r="W110" s="9" t="s">
        <v>73</v>
      </c>
      <c r="X110" s="597"/>
      <c r="Y110" s="587"/>
      <c r="Z110" s="587"/>
      <c r="AA110" s="584"/>
      <c r="AB110" s="587"/>
      <c r="AC110" s="624"/>
      <c r="AD110" s="624"/>
      <c r="AE110" s="654"/>
      <c r="AF110" s="624"/>
      <c r="AG110" s="563"/>
      <c r="AH110" s="563"/>
      <c r="AI110" s="568"/>
      <c r="AJ110" s="569"/>
      <c r="AK110" s="569"/>
      <c r="AL110" s="569"/>
      <c r="AM110" s="569"/>
      <c r="AN110" s="570"/>
    </row>
    <row r="111" spans="1:40" ht="25.5" customHeight="1" x14ac:dyDescent="0.2">
      <c r="A111" s="665"/>
      <c r="B111" s="621"/>
      <c r="C111" s="590"/>
      <c r="D111" s="590"/>
      <c r="E111" s="648"/>
      <c r="F111" s="590"/>
      <c r="G111" s="590"/>
      <c r="H111" s="627"/>
      <c r="I111" s="39"/>
      <c r="J111" s="576"/>
      <c r="K111" s="576"/>
      <c r="L111" s="596"/>
      <c r="M111" s="627"/>
      <c r="N111" s="631"/>
      <c r="O111" s="631"/>
      <c r="P111" s="577"/>
      <c r="Q111" s="580"/>
      <c r="R111" s="580"/>
      <c r="S111" s="580"/>
      <c r="T111" s="601" t="s">
        <v>54</v>
      </c>
      <c r="U111" s="42" t="s">
        <v>43</v>
      </c>
      <c r="V111" s="9"/>
      <c r="W111" s="9"/>
      <c r="X111" s="595">
        <f>SUM(IF(V111="x",15)+IF(V112="x",5)+IF(V113="x",15)+IF(V114="x",10)+IF(V115="x",15)+IF(V116="x",10)+IF(V117="x",30))</f>
        <v>0</v>
      </c>
      <c r="Y111" s="587"/>
      <c r="Z111" s="587"/>
      <c r="AA111" s="584"/>
      <c r="AB111" s="587"/>
      <c r="AC111" s="624"/>
      <c r="AD111" s="624"/>
      <c r="AE111" s="654"/>
      <c r="AF111" s="624"/>
      <c r="AG111" s="563"/>
      <c r="AH111" s="563"/>
      <c r="AI111" s="568"/>
      <c r="AJ111" s="569"/>
      <c r="AK111" s="569"/>
      <c r="AL111" s="569"/>
      <c r="AM111" s="569"/>
      <c r="AN111" s="570"/>
    </row>
    <row r="112" spans="1:40" ht="25.5" customHeight="1" x14ac:dyDescent="0.2">
      <c r="A112" s="665"/>
      <c r="B112" s="621"/>
      <c r="C112" s="590"/>
      <c r="D112" s="590"/>
      <c r="E112" s="648"/>
      <c r="F112" s="590"/>
      <c r="G112" s="590"/>
      <c r="H112" s="627"/>
      <c r="I112" s="39" t="s">
        <v>55</v>
      </c>
      <c r="J112" s="574" t="s">
        <v>73</v>
      </c>
      <c r="K112" s="574"/>
      <c r="L112" s="596"/>
      <c r="M112" s="627"/>
      <c r="N112" s="631"/>
      <c r="O112" s="631"/>
      <c r="P112" s="578"/>
      <c r="Q112" s="581"/>
      <c r="R112" s="581"/>
      <c r="S112" s="581"/>
      <c r="T112" s="602"/>
      <c r="U112" s="42" t="s">
        <v>46</v>
      </c>
      <c r="V112" s="9"/>
      <c r="W112" s="9"/>
      <c r="X112" s="596"/>
      <c r="Y112" s="587"/>
      <c r="Z112" s="587"/>
      <c r="AA112" s="584"/>
      <c r="AB112" s="587"/>
      <c r="AC112" s="624"/>
      <c r="AD112" s="624"/>
      <c r="AE112" s="654"/>
      <c r="AF112" s="624"/>
      <c r="AG112" s="563"/>
      <c r="AH112" s="563"/>
      <c r="AI112" s="568"/>
      <c r="AJ112" s="569"/>
      <c r="AK112" s="569"/>
      <c r="AL112" s="569"/>
      <c r="AM112" s="569"/>
      <c r="AN112" s="570"/>
    </row>
    <row r="113" spans="1:40" ht="14.65" customHeight="1" x14ac:dyDescent="0.2">
      <c r="A113" s="665"/>
      <c r="B113" s="621"/>
      <c r="C113" s="590"/>
      <c r="D113" s="590"/>
      <c r="E113" s="648"/>
      <c r="F113" s="590"/>
      <c r="G113" s="590"/>
      <c r="H113" s="627"/>
      <c r="I113" s="39"/>
      <c r="J113" s="575"/>
      <c r="K113" s="575"/>
      <c r="L113" s="596"/>
      <c r="M113" s="627"/>
      <c r="N113" s="631"/>
      <c r="O113" s="631"/>
      <c r="P113" s="578"/>
      <c r="Q113" s="581"/>
      <c r="R113" s="581"/>
      <c r="S113" s="581"/>
      <c r="T113" s="602"/>
      <c r="U113" s="42" t="s">
        <v>47</v>
      </c>
      <c r="V113" s="9"/>
      <c r="W113" s="9"/>
      <c r="X113" s="596"/>
      <c r="Y113" s="587"/>
      <c r="Z113" s="587"/>
      <c r="AA113" s="584"/>
      <c r="AB113" s="587"/>
      <c r="AC113" s="624"/>
      <c r="AD113" s="624"/>
      <c r="AE113" s="654"/>
      <c r="AF113" s="624"/>
      <c r="AG113" s="563"/>
      <c r="AH113" s="563"/>
      <c r="AI113" s="568"/>
      <c r="AJ113" s="569"/>
      <c r="AK113" s="569"/>
      <c r="AL113" s="569"/>
      <c r="AM113" s="569"/>
      <c r="AN113" s="570"/>
    </row>
    <row r="114" spans="1:40" ht="14.65" customHeight="1" x14ac:dyDescent="0.2">
      <c r="A114" s="665"/>
      <c r="B114" s="621"/>
      <c r="C114" s="590"/>
      <c r="D114" s="590"/>
      <c r="E114" s="648"/>
      <c r="F114" s="590"/>
      <c r="G114" s="590"/>
      <c r="H114" s="627"/>
      <c r="I114" s="39"/>
      <c r="J114" s="576"/>
      <c r="K114" s="576"/>
      <c r="L114" s="596"/>
      <c r="M114" s="627"/>
      <c r="N114" s="631"/>
      <c r="O114" s="631"/>
      <c r="P114" s="578"/>
      <c r="Q114" s="581"/>
      <c r="R114" s="581"/>
      <c r="S114" s="581"/>
      <c r="T114" s="602"/>
      <c r="U114" s="42" t="s">
        <v>48</v>
      </c>
      <c r="V114" s="9"/>
      <c r="W114" s="9"/>
      <c r="X114" s="596"/>
      <c r="Y114" s="587"/>
      <c r="Z114" s="587"/>
      <c r="AA114" s="584"/>
      <c r="AB114" s="587"/>
      <c r="AC114" s="624"/>
      <c r="AD114" s="624"/>
      <c r="AE114" s="654"/>
      <c r="AF114" s="624"/>
      <c r="AG114" s="563"/>
      <c r="AH114" s="563"/>
      <c r="AI114" s="568"/>
      <c r="AJ114" s="569"/>
      <c r="AK114" s="569"/>
      <c r="AL114" s="569"/>
      <c r="AM114" s="569"/>
      <c r="AN114" s="570"/>
    </row>
    <row r="115" spans="1:40" ht="25.5" customHeight="1" x14ac:dyDescent="0.2">
      <c r="A115" s="665"/>
      <c r="B115" s="621"/>
      <c r="C115" s="590"/>
      <c r="D115" s="590"/>
      <c r="E115" s="648"/>
      <c r="F115" s="590"/>
      <c r="G115" s="590"/>
      <c r="H115" s="627"/>
      <c r="I115" s="39" t="s">
        <v>56</v>
      </c>
      <c r="J115" s="40"/>
      <c r="K115" s="40" t="s">
        <v>73</v>
      </c>
      <c r="L115" s="596"/>
      <c r="M115" s="627"/>
      <c r="N115" s="631"/>
      <c r="O115" s="631"/>
      <c r="P115" s="578"/>
      <c r="Q115" s="581"/>
      <c r="R115" s="581"/>
      <c r="S115" s="581"/>
      <c r="T115" s="602"/>
      <c r="U115" s="42" t="s">
        <v>50</v>
      </c>
      <c r="V115" s="9"/>
      <c r="W115" s="9"/>
      <c r="X115" s="596"/>
      <c r="Y115" s="587"/>
      <c r="Z115" s="587"/>
      <c r="AA115" s="584"/>
      <c r="AB115" s="587"/>
      <c r="AC115" s="624"/>
      <c r="AD115" s="624"/>
      <c r="AE115" s="654"/>
      <c r="AF115" s="624"/>
      <c r="AG115" s="563"/>
      <c r="AH115" s="563"/>
      <c r="AI115" s="568"/>
      <c r="AJ115" s="569"/>
      <c r="AK115" s="569"/>
      <c r="AL115" s="569"/>
      <c r="AM115" s="569"/>
      <c r="AN115" s="570"/>
    </row>
    <row r="116" spans="1:40" ht="25.5" customHeight="1" x14ac:dyDescent="0.2">
      <c r="A116" s="665"/>
      <c r="B116" s="621"/>
      <c r="C116" s="590"/>
      <c r="D116" s="590"/>
      <c r="E116" s="648"/>
      <c r="F116" s="590"/>
      <c r="G116" s="590"/>
      <c r="H116" s="627"/>
      <c r="I116" s="39" t="s">
        <v>57</v>
      </c>
      <c r="J116" s="574" t="s">
        <v>73</v>
      </c>
      <c r="K116" s="574"/>
      <c r="L116" s="596"/>
      <c r="M116" s="627"/>
      <c r="N116" s="631"/>
      <c r="O116" s="631"/>
      <c r="P116" s="578"/>
      <c r="Q116" s="581"/>
      <c r="R116" s="581"/>
      <c r="S116" s="581"/>
      <c r="T116" s="602"/>
      <c r="U116" s="42" t="s">
        <v>52</v>
      </c>
      <c r="V116" s="9"/>
      <c r="W116" s="9"/>
      <c r="X116" s="596"/>
      <c r="Y116" s="587"/>
      <c r="Z116" s="587"/>
      <c r="AA116" s="584"/>
      <c r="AB116" s="587"/>
      <c r="AC116" s="624"/>
      <c r="AD116" s="624"/>
      <c r="AE116" s="654"/>
      <c r="AF116" s="624"/>
      <c r="AG116" s="563"/>
      <c r="AH116" s="563"/>
      <c r="AI116" s="568"/>
      <c r="AJ116" s="569"/>
      <c r="AK116" s="569"/>
      <c r="AL116" s="569"/>
      <c r="AM116" s="569"/>
      <c r="AN116" s="570"/>
    </row>
    <row r="117" spans="1:40" ht="14.65" customHeight="1" x14ac:dyDescent="0.2">
      <c r="A117" s="665"/>
      <c r="B117" s="621"/>
      <c r="C117" s="590"/>
      <c r="D117" s="590"/>
      <c r="E117" s="648"/>
      <c r="F117" s="590"/>
      <c r="G117" s="590"/>
      <c r="H117" s="627"/>
      <c r="I117" s="39"/>
      <c r="J117" s="575"/>
      <c r="K117" s="575"/>
      <c r="L117" s="596"/>
      <c r="M117" s="627"/>
      <c r="N117" s="631"/>
      <c r="O117" s="631"/>
      <c r="P117" s="579"/>
      <c r="Q117" s="582"/>
      <c r="R117" s="582"/>
      <c r="S117" s="582"/>
      <c r="T117" s="603"/>
      <c r="U117" s="42" t="s">
        <v>53</v>
      </c>
      <c r="V117" s="9"/>
      <c r="W117" s="9"/>
      <c r="X117" s="597"/>
      <c r="Y117" s="587"/>
      <c r="Z117" s="587"/>
      <c r="AA117" s="584"/>
      <c r="AB117" s="587"/>
      <c r="AC117" s="624"/>
      <c r="AD117" s="624"/>
      <c r="AE117" s="654"/>
      <c r="AF117" s="624"/>
      <c r="AG117" s="563"/>
      <c r="AH117" s="563"/>
      <c r="AI117" s="568"/>
      <c r="AJ117" s="569"/>
      <c r="AK117" s="569"/>
      <c r="AL117" s="569"/>
      <c r="AM117" s="569"/>
      <c r="AN117" s="570"/>
    </row>
    <row r="118" spans="1:40" ht="25.5" customHeight="1" x14ac:dyDescent="0.2">
      <c r="A118" s="665"/>
      <c r="B118" s="621"/>
      <c r="C118" s="590"/>
      <c r="D118" s="590"/>
      <c r="E118" s="648"/>
      <c r="F118" s="590"/>
      <c r="G118" s="590"/>
      <c r="H118" s="627"/>
      <c r="I118" s="39"/>
      <c r="J118" s="576"/>
      <c r="K118" s="576"/>
      <c r="L118" s="596"/>
      <c r="M118" s="627"/>
      <c r="N118" s="631"/>
      <c r="O118" s="631"/>
      <c r="P118" s="616"/>
      <c r="Q118" s="580"/>
      <c r="R118" s="580"/>
      <c r="S118" s="580"/>
      <c r="T118" s="601" t="s">
        <v>58</v>
      </c>
      <c r="U118" s="42" t="s">
        <v>43</v>
      </c>
      <c r="V118" s="9"/>
      <c r="W118" s="9"/>
      <c r="X118" s="595">
        <f>SUM(IF(V118="x",15)+IF(V119="x",5)+IF(V120="x",15)+IF(V121="x",10)+IF(V122="x",15)+IF(V123="x",10)+IF(V124="x",30))</f>
        <v>0</v>
      </c>
      <c r="Y118" s="587"/>
      <c r="Z118" s="587"/>
      <c r="AA118" s="584"/>
      <c r="AB118" s="587"/>
      <c r="AC118" s="624"/>
      <c r="AD118" s="624"/>
      <c r="AE118" s="654"/>
      <c r="AF118" s="624"/>
      <c r="AG118" s="563"/>
      <c r="AH118" s="563"/>
      <c r="AI118" s="568"/>
      <c r="AJ118" s="569"/>
      <c r="AK118" s="569"/>
      <c r="AL118" s="569"/>
      <c r="AM118" s="569"/>
      <c r="AN118" s="570"/>
    </row>
    <row r="119" spans="1:40" ht="38.25" customHeight="1" x14ac:dyDescent="0.2">
      <c r="A119" s="665"/>
      <c r="B119" s="621"/>
      <c r="C119" s="590"/>
      <c r="D119" s="590"/>
      <c r="E119" s="648"/>
      <c r="F119" s="590"/>
      <c r="G119" s="590"/>
      <c r="H119" s="627"/>
      <c r="I119" s="39" t="s">
        <v>59</v>
      </c>
      <c r="J119" s="574"/>
      <c r="K119" s="574" t="s">
        <v>73</v>
      </c>
      <c r="L119" s="596"/>
      <c r="M119" s="627"/>
      <c r="N119" s="631"/>
      <c r="O119" s="631"/>
      <c r="P119" s="617"/>
      <c r="Q119" s="581"/>
      <c r="R119" s="581"/>
      <c r="S119" s="581"/>
      <c r="T119" s="602"/>
      <c r="U119" s="42" t="s">
        <v>46</v>
      </c>
      <c r="V119" s="9"/>
      <c r="W119" s="9"/>
      <c r="X119" s="596"/>
      <c r="Y119" s="587"/>
      <c r="Z119" s="587"/>
      <c r="AA119" s="584"/>
      <c r="AB119" s="587"/>
      <c r="AC119" s="624"/>
      <c r="AD119" s="624"/>
      <c r="AE119" s="654"/>
      <c r="AF119" s="624"/>
      <c r="AG119" s="563"/>
      <c r="AH119" s="563"/>
      <c r="AI119" s="568"/>
      <c r="AJ119" s="569"/>
      <c r="AK119" s="569"/>
      <c r="AL119" s="569"/>
      <c r="AM119" s="569"/>
      <c r="AN119" s="570"/>
    </row>
    <row r="120" spans="1:40" ht="14.65" customHeight="1" x14ac:dyDescent="0.2">
      <c r="A120" s="665"/>
      <c r="B120" s="621"/>
      <c r="C120" s="590"/>
      <c r="D120" s="590"/>
      <c r="E120" s="648"/>
      <c r="F120" s="590"/>
      <c r="G120" s="590"/>
      <c r="H120" s="627"/>
      <c r="I120" s="39"/>
      <c r="J120" s="575"/>
      <c r="K120" s="575"/>
      <c r="L120" s="596"/>
      <c r="M120" s="627"/>
      <c r="N120" s="631"/>
      <c r="O120" s="631"/>
      <c r="P120" s="617"/>
      <c r="Q120" s="581"/>
      <c r="R120" s="581"/>
      <c r="S120" s="581"/>
      <c r="T120" s="602"/>
      <c r="U120" s="42" t="s">
        <v>47</v>
      </c>
      <c r="V120" s="9"/>
      <c r="W120" s="9"/>
      <c r="X120" s="596"/>
      <c r="Y120" s="587"/>
      <c r="Z120" s="587"/>
      <c r="AA120" s="584"/>
      <c r="AB120" s="587"/>
      <c r="AC120" s="624"/>
      <c r="AD120" s="624"/>
      <c r="AE120" s="654"/>
      <c r="AF120" s="624"/>
      <c r="AG120" s="563"/>
      <c r="AH120" s="563"/>
      <c r="AI120" s="568"/>
      <c r="AJ120" s="569"/>
      <c r="AK120" s="569"/>
      <c r="AL120" s="569"/>
      <c r="AM120" s="569"/>
      <c r="AN120" s="570"/>
    </row>
    <row r="121" spans="1:40" ht="14.65" customHeight="1" x14ac:dyDescent="0.2">
      <c r="A121" s="665"/>
      <c r="B121" s="621"/>
      <c r="C121" s="590"/>
      <c r="D121" s="590"/>
      <c r="E121" s="648"/>
      <c r="F121" s="590"/>
      <c r="G121" s="590"/>
      <c r="H121" s="627"/>
      <c r="I121" s="39"/>
      <c r="J121" s="575"/>
      <c r="K121" s="575"/>
      <c r="L121" s="596"/>
      <c r="M121" s="627"/>
      <c r="N121" s="631"/>
      <c r="O121" s="631"/>
      <c r="P121" s="617"/>
      <c r="Q121" s="581"/>
      <c r="R121" s="581"/>
      <c r="S121" s="581"/>
      <c r="T121" s="602"/>
      <c r="U121" s="42" t="s">
        <v>48</v>
      </c>
      <c r="V121" s="9"/>
      <c r="W121" s="9"/>
      <c r="X121" s="596"/>
      <c r="Y121" s="587"/>
      <c r="Z121" s="587"/>
      <c r="AA121" s="584"/>
      <c r="AB121" s="587"/>
      <c r="AC121" s="624"/>
      <c r="AD121" s="624"/>
      <c r="AE121" s="654"/>
      <c r="AF121" s="624"/>
      <c r="AG121" s="563"/>
      <c r="AH121" s="563"/>
      <c r="AI121" s="568"/>
      <c r="AJ121" s="569"/>
      <c r="AK121" s="569"/>
      <c r="AL121" s="569"/>
      <c r="AM121" s="569"/>
      <c r="AN121" s="570"/>
    </row>
    <row r="122" spans="1:40" ht="25.5" customHeight="1" x14ac:dyDescent="0.2">
      <c r="A122" s="665"/>
      <c r="B122" s="621"/>
      <c r="C122" s="590"/>
      <c r="D122" s="590"/>
      <c r="E122" s="648"/>
      <c r="F122" s="590"/>
      <c r="G122" s="590"/>
      <c r="H122" s="627"/>
      <c r="I122" s="39"/>
      <c r="J122" s="576"/>
      <c r="K122" s="576"/>
      <c r="L122" s="596"/>
      <c r="M122" s="627"/>
      <c r="N122" s="631"/>
      <c r="O122" s="631"/>
      <c r="P122" s="617"/>
      <c r="Q122" s="581"/>
      <c r="R122" s="581"/>
      <c r="S122" s="581"/>
      <c r="T122" s="602"/>
      <c r="U122" s="42" t="s">
        <v>50</v>
      </c>
      <c r="V122" s="9"/>
      <c r="W122" s="9"/>
      <c r="X122" s="596"/>
      <c r="Y122" s="587"/>
      <c r="Z122" s="587"/>
      <c r="AA122" s="584"/>
      <c r="AB122" s="587"/>
      <c r="AC122" s="624"/>
      <c r="AD122" s="624"/>
      <c r="AE122" s="654"/>
      <c r="AF122" s="624"/>
      <c r="AG122" s="563"/>
      <c r="AH122" s="563"/>
      <c r="AI122" s="568"/>
      <c r="AJ122" s="569"/>
      <c r="AK122" s="569"/>
      <c r="AL122" s="569"/>
      <c r="AM122" s="569"/>
      <c r="AN122" s="570"/>
    </row>
    <row r="123" spans="1:40" ht="25.5" customHeight="1" x14ac:dyDescent="0.2">
      <c r="A123" s="665"/>
      <c r="B123" s="621"/>
      <c r="C123" s="590"/>
      <c r="D123" s="590"/>
      <c r="E123" s="648"/>
      <c r="F123" s="590"/>
      <c r="G123" s="590"/>
      <c r="H123" s="627"/>
      <c r="I123" s="39" t="s">
        <v>60</v>
      </c>
      <c r="J123" s="40" t="s">
        <v>73</v>
      </c>
      <c r="K123" s="40"/>
      <c r="L123" s="596"/>
      <c r="M123" s="627"/>
      <c r="N123" s="631"/>
      <c r="O123" s="631"/>
      <c r="P123" s="617"/>
      <c r="Q123" s="581"/>
      <c r="R123" s="581"/>
      <c r="S123" s="581"/>
      <c r="T123" s="602"/>
      <c r="U123" s="42" t="s">
        <v>52</v>
      </c>
      <c r="V123" s="9"/>
      <c r="W123" s="9"/>
      <c r="X123" s="596"/>
      <c r="Y123" s="587"/>
      <c r="Z123" s="587"/>
      <c r="AA123" s="584"/>
      <c r="AB123" s="587"/>
      <c r="AC123" s="624"/>
      <c r="AD123" s="624"/>
      <c r="AE123" s="654"/>
      <c r="AF123" s="624"/>
      <c r="AG123" s="563"/>
      <c r="AH123" s="563"/>
      <c r="AI123" s="568"/>
      <c r="AJ123" s="569"/>
      <c r="AK123" s="569"/>
      <c r="AL123" s="569"/>
      <c r="AM123" s="569"/>
      <c r="AN123" s="570"/>
    </row>
    <row r="124" spans="1:40" ht="25.5" customHeight="1" x14ac:dyDescent="0.2">
      <c r="A124" s="665"/>
      <c r="B124" s="621"/>
      <c r="C124" s="590"/>
      <c r="D124" s="590"/>
      <c r="E124" s="648"/>
      <c r="F124" s="590"/>
      <c r="G124" s="590"/>
      <c r="H124" s="627"/>
      <c r="I124" s="39" t="s">
        <v>61</v>
      </c>
      <c r="J124" s="574" t="s">
        <v>73</v>
      </c>
      <c r="K124" s="574"/>
      <c r="L124" s="596"/>
      <c r="M124" s="627"/>
      <c r="N124" s="631"/>
      <c r="O124" s="631"/>
      <c r="P124" s="618"/>
      <c r="Q124" s="582"/>
      <c r="R124" s="582"/>
      <c r="S124" s="582"/>
      <c r="T124" s="603"/>
      <c r="U124" s="42" t="s">
        <v>53</v>
      </c>
      <c r="V124" s="9"/>
      <c r="W124" s="9"/>
      <c r="X124" s="597"/>
      <c r="Y124" s="587"/>
      <c r="Z124" s="587"/>
      <c r="AA124" s="584"/>
      <c r="AB124" s="587"/>
      <c r="AC124" s="624"/>
      <c r="AD124" s="624"/>
      <c r="AE124" s="654"/>
      <c r="AF124" s="624"/>
      <c r="AG124" s="563"/>
      <c r="AH124" s="563"/>
      <c r="AI124" s="568"/>
      <c r="AJ124" s="569"/>
      <c r="AK124" s="569"/>
      <c r="AL124" s="569"/>
      <c r="AM124" s="569"/>
      <c r="AN124" s="570"/>
    </row>
    <row r="125" spans="1:40" ht="25.5" customHeight="1" x14ac:dyDescent="0.2">
      <c r="A125" s="665"/>
      <c r="B125" s="621"/>
      <c r="C125" s="590"/>
      <c r="D125" s="590"/>
      <c r="E125" s="648"/>
      <c r="F125" s="590"/>
      <c r="G125" s="590"/>
      <c r="H125" s="627"/>
      <c r="I125" s="39"/>
      <c r="J125" s="575"/>
      <c r="K125" s="575"/>
      <c r="L125" s="596"/>
      <c r="M125" s="627"/>
      <c r="N125" s="631"/>
      <c r="O125" s="631"/>
      <c r="P125" s="616"/>
      <c r="Q125" s="580"/>
      <c r="R125" s="580"/>
      <c r="S125" s="580"/>
      <c r="T125" s="601" t="s">
        <v>62</v>
      </c>
      <c r="U125" s="42" t="s">
        <v>43</v>
      </c>
      <c r="V125" s="9"/>
      <c r="W125" s="9"/>
      <c r="X125" s="595">
        <f>SUM(IF(V125="x",15)+IF(V126="x",5)+IF(V127="x",15)+IF(V128="x",10)+IF(V129="x",15)+IF(V130="x",10)+IF(V131="x",30))</f>
        <v>0</v>
      </c>
      <c r="Y125" s="587"/>
      <c r="Z125" s="587"/>
      <c r="AA125" s="584"/>
      <c r="AB125" s="587"/>
      <c r="AC125" s="624"/>
      <c r="AD125" s="624"/>
      <c r="AE125" s="654"/>
      <c r="AF125" s="624"/>
      <c r="AG125" s="563"/>
      <c r="AH125" s="563"/>
      <c r="AI125" s="568"/>
      <c r="AJ125" s="569"/>
      <c r="AK125" s="569"/>
      <c r="AL125" s="569"/>
      <c r="AM125" s="569"/>
      <c r="AN125" s="570"/>
    </row>
    <row r="126" spans="1:40" ht="25.5" customHeight="1" x14ac:dyDescent="0.2">
      <c r="A126" s="665"/>
      <c r="B126" s="621"/>
      <c r="C126" s="590"/>
      <c r="D126" s="590"/>
      <c r="E126" s="648"/>
      <c r="F126" s="590"/>
      <c r="G126" s="590"/>
      <c r="H126" s="627"/>
      <c r="I126" s="39"/>
      <c r="J126" s="576"/>
      <c r="K126" s="576"/>
      <c r="L126" s="596"/>
      <c r="M126" s="627"/>
      <c r="N126" s="631"/>
      <c r="O126" s="631"/>
      <c r="P126" s="617"/>
      <c r="Q126" s="581"/>
      <c r="R126" s="581"/>
      <c r="S126" s="581"/>
      <c r="T126" s="602"/>
      <c r="U126" s="42" t="s">
        <v>46</v>
      </c>
      <c r="V126" s="9"/>
      <c r="W126" s="9"/>
      <c r="X126" s="596"/>
      <c r="Y126" s="587"/>
      <c r="Z126" s="587"/>
      <c r="AA126" s="584"/>
      <c r="AB126" s="587"/>
      <c r="AC126" s="624"/>
      <c r="AD126" s="624"/>
      <c r="AE126" s="654"/>
      <c r="AF126" s="624"/>
      <c r="AG126" s="563"/>
      <c r="AH126" s="563"/>
      <c r="AI126" s="568"/>
      <c r="AJ126" s="569"/>
      <c r="AK126" s="569"/>
      <c r="AL126" s="569"/>
      <c r="AM126" s="569"/>
      <c r="AN126" s="570"/>
    </row>
    <row r="127" spans="1:40" ht="14.65" customHeight="1" x14ac:dyDescent="0.2">
      <c r="A127" s="665"/>
      <c r="B127" s="621"/>
      <c r="C127" s="590"/>
      <c r="D127" s="590"/>
      <c r="E127" s="648"/>
      <c r="F127" s="590"/>
      <c r="G127" s="590"/>
      <c r="H127" s="627"/>
      <c r="I127" s="39" t="s">
        <v>63</v>
      </c>
      <c r="J127" s="40"/>
      <c r="K127" s="40" t="s">
        <v>73</v>
      </c>
      <c r="L127" s="596"/>
      <c r="M127" s="627"/>
      <c r="N127" s="631"/>
      <c r="O127" s="631"/>
      <c r="P127" s="617"/>
      <c r="Q127" s="581"/>
      <c r="R127" s="581"/>
      <c r="S127" s="581"/>
      <c r="T127" s="602"/>
      <c r="U127" s="42" t="s">
        <v>47</v>
      </c>
      <c r="V127" s="9"/>
      <c r="W127" s="9"/>
      <c r="X127" s="596"/>
      <c r="Y127" s="587"/>
      <c r="Z127" s="587"/>
      <c r="AA127" s="584"/>
      <c r="AB127" s="587"/>
      <c r="AC127" s="624"/>
      <c r="AD127" s="624"/>
      <c r="AE127" s="654"/>
      <c r="AF127" s="624"/>
      <c r="AG127" s="563"/>
      <c r="AH127" s="563"/>
      <c r="AI127" s="568"/>
      <c r="AJ127" s="569"/>
      <c r="AK127" s="569"/>
      <c r="AL127" s="569"/>
      <c r="AM127" s="569"/>
      <c r="AN127" s="570"/>
    </row>
    <row r="128" spans="1:40" ht="14.65" customHeight="1" x14ac:dyDescent="0.2">
      <c r="A128" s="665"/>
      <c r="B128" s="621"/>
      <c r="C128" s="590"/>
      <c r="D128" s="590"/>
      <c r="E128" s="648"/>
      <c r="F128" s="590"/>
      <c r="G128" s="590"/>
      <c r="H128" s="627"/>
      <c r="I128" s="39" t="s">
        <v>64</v>
      </c>
      <c r="J128" s="40" t="s">
        <v>73</v>
      </c>
      <c r="K128" s="40"/>
      <c r="L128" s="596"/>
      <c r="M128" s="627"/>
      <c r="N128" s="631"/>
      <c r="O128" s="631"/>
      <c r="P128" s="617"/>
      <c r="Q128" s="581"/>
      <c r="R128" s="581"/>
      <c r="S128" s="581"/>
      <c r="T128" s="602"/>
      <c r="U128" s="42" t="s">
        <v>48</v>
      </c>
      <c r="V128" s="9"/>
      <c r="W128" s="9"/>
      <c r="X128" s="596"/>
      <c r="Y128" s="587"/>
      <c r="Z128" s="587"/>
      <c r="AA128" s="584"/>
      <c r="AB128" s="587"/>
      <c r="AC128" s="624"/>
      <c r="AD128" s="624"/>
      <c r="AE128" s="654"/>
      <c r="AF128" s="624"/>
      <c r="AG128" s="563"/>
      <c r="AH128" s="563"/>
      <c r="AI128" s="568"/>
      <c r="AJ128" s="569"/>
      <c r="AK128" s="569"/>
      <c r="AL128" s="569"/>
      <c r="AM128" s="569"/>
      <c r="AN128" s="570"/>
    </row>
    <row r="129" spans="1:40" ht="25.5" customHeight="1" x14ac:dyDescent="0.2">
      <c r="A129" s="665"/>
      <c r="B129" s="621"/>
      <c r="C129" s="590"/>
      <c r="D129" s="590"/>
      <c r="E129" s="648"/>
      <c r="F129" s="590"/>
      <c r="G129" s="590"/>
      <c r="H129" s="627"/>
      <c r="I129" s="39" t="s">
        <v>65</v>
      </c>
      <c r="J129" s="40"/>
      <c r="K129" s="40" t="s">
        <v>73</v>
      </c>
      <c r="L129" s="596"/>
      <c r="M129" s="627"/>
      <c r="N129" s="631"/>
      <c r="O129" s="631"/>
      <c r="P129" s="617"/>
      <c r="Q129" s="581"/>
      <c r="R129" s="581"/>
      <c r="S129" s="581"/>
      <c r="T129" s="602"/>
      <c r="U129" s="42" t="s">
        <v>50</v>
      </c>
      <c r="V129" s="9"/>
      <c r="W129" s="9"/>
      <c r="X129" s="596"/>
      <c r="Y129" s="587"/>
      <c r="Z129" s="587"/>
      <c r="AA129" s="584"/>
      <c r="AB129" s="587"/>
      <c r="AC129" s="624"/>
      <c r="AD129" s="624"/>
      <c r="AE129" s="654"/>
      <c r="AF129" s="624"/>
      <c r="AG129" s="563"/>
      <c r="AH129" s="563"/>
      <c r="AI129" s="568"/>
      <c r="AJ129" s="569"/>
      <c r="AK129" s="569"/>
      <c r="AL129" s="569"/>
      <c r="AM129" s="569"/>
      <c r="AN129" s="570"/>
    </row>
    <row r="130" spans="1:40" ht="25.5" customHeight="1" x14ac:dyDescent="0.2">
      <c r="A130" s="665"/>
      <c r="B130" s="621"/>
      <c r="C130" s="590"/>
      <c r="D130" s="590"/>
      <c r="E130" s="648"/>
      <c r="F130" s="590"/>
      <c r="G130" s="590"/>
      <c r="H130" s="627"/>
      <c r="I130" s="39" t="s">
        <v>66</v>
      </c>
      <c r="J130" s="40"/>
      <c r="K130" s="40" t="s">
        <v>73</v>
      </c>
      <c r="L130" s="596"/>
      <c r="M130" s="627"/>
      <c r="N130" s="631"/>
      <c r="O130" s="631"/>
      <c r="P130" s="617"/>
      <c r="Q130" s="581"/>
      <c r="R130" s="581"/>
      <c r="S130" s="581"/>
      <c r="T130" s="602"/>
      <c r="U130" s="42" t="s">
        <v>52</v>
      </c>
      <c r="V130" s="9"/>
      <c r="W130" s="9"/>
      <c r="X130" s="596"/>
      <c r="Y130" s="587"/>
      <c r="Z130" s="587"/>
      <c r="AA130" s="584"/>
      <c r="AB130" s="587"/>
      <c r="AC130" s="624"/>
      <c r="AD130" s="624"/>
      <c r="AE130" s="654"/>
      <c r="AF130" s="624"/>
      <c r="AG130" s="563"/>
      <c r="AH130" s="563"/>
      <c r="AI130" s="568"/>
      <c r="AJ130" s="569"/>
      <c r="AK130" s="569"/>
      <c r="AL130" s="569"/>
      <c r="AM130" s="569"/>
      <c r="AN130" s="570"/>
    </row>
    <row r="131" spans="1:40" ht="14.65" customHeight="1" x14ac:dyDescent="0.2">
      <c r="A131" s="665"/>
      <c r="B131" s="621"/>
      <c r="C131" s="590"/>
      <c r="D131" s="590"/>
      <c r="E131" s="648"/>
      <c r="F131" s="590"/>
      <c r="G131" s="590"/>
      <c r="H131" s="627"/>
      <c r="I131" s="39" t="s">
        <v>67</v>
      </c>
      <c r="J131" s="40"/>
      <c r="K131" s="40" t="s">
        <v>73</v>
      </c>
      <c r="L131" s="596"/>
      <c r="M131" s="627"/>
      <c r="N131" s="631"/>
      <c r="O131" s="631"/>
      <c r="P131" s="618"/>
      <c r="Q131" s="582"/>
      <c r="R131" s="582"/>
      <c r="S131" s="582"/>
      <c r="T131" s="603"/>
      <c r="U131" s="42" t="s">
        <v>53</v>
      </c>
      <c r="V131" s="9"/>
      <c r="W131" s="9"/>
      <c r="X131" s="597"/>
      <c r="Y131" s="587"/>
      <c r="Z131" s="587"/>
      <c r="AA131" s="584"/>
      <c r="AB131" s="587"/>
      <c r="AC131" s="624"/>
      <c r="AD131" s="624"/>
      <c r="AE131" s="654"/>
      <c r="AF131" s="624"/>
      <c r="AG131" s="563"/>
      <c r="AH131" s="563"/>
      <c r="AI131" s="568"/>
      <c r="AJ131" s="569"/>
      <c r="AK131" s="569"/>
      <c r="AL131" s="569"/>
      <c r="AM131" s="569"/>
      <c r="AN131" s="570"/>
    </row>
    <row r="132" spans="1:40" ht="14.65" customHeight="1" x14ac:dyDescent="0.2">
      <c r="A132" s="665"/>
      <c r="B132" s="621"/>
      <c r="C132" s="590"/>
      <c r="D132" s="590"/>
      <c r="E132" s="648"/>
      <c r="F132" s="590"/>
      <c r="G132" s="590"/>
      <c r="H132" s="627"/>
      <c r="I132" s="39" t="s">
        <v>68</v>
      </c>
      <c r="J132" s="38"/>
      <c r="K132" s="40" t="s">
        <v>73</v>
      </c>
      <c r="L132" s="596"/>
      <c r="M132" s="627"/>
      <c r="N132" s="631"/>
      <c r="O132" s="631"/>
      <c r="P132" s="604" t="s">
        <v>69</v>
      </c>
      <c r="Q132" s="605"/>
      <c r="R132" s="605"/>
      <c r="S132" s="605"/>
      <c r="T132" s="605"/>
      <c r="U132" s="605"/>
      <c r="V132" s="605"/>
      <c r="W132" s="605"/>
      <c r="X132" s="606"/>
      <c r="Y132" s="587"/>
      <c r="Z132" s="587"/>
      <c r="AA132" s="584"/>
      <c r="AB132" s="587"/>
      <c r="AC132" s="624"/>
      <c r="AD132" s="624"/>
      <c r="AE132" s="654"/>
      <c r="AF132" s="624"/>
      <c r="AG132" s="563"/>
      <c r="AH132" s="563"/>
      <c r="AI132" s="568"/>
      <c r="AJ132" s="569"/>
      <c r="AK132" s="569"/>
      <c r="AL132" s="569"/>
      <c r="AM132" s="569"/>
      <c r="AN132" s="570"/>
    </row>
    <row r="133" spans="1:40" ht="14.65" customHeight="1" x14ac:dyDescent="0.2">
      <c r="A133" s="665"/>
      <c r="B133" s="621"/>
      <c r="C133" s="590"/>
      <c r="D133" s="590"/>
      <c r="E133" s="648"/>
      <c r="F133" s="590"/>
      <c r="G133" s="590"/>
      <c r="H133" s="627"/>
      <c r="I133" s="39" t="s">
        <v>70</v>
      </c>
      <c r="J133" s="10"/>
      <c r="K133" s="40" t="s">
        <v>73</v>
      </c>
      <c r="L133" s="596"/>
      <c r="M133" s="627"/>
      <c r="N133" s="631"/>
      <c r="O133" s="631"/>
      <c r="P133" s="607"/>
      <c r="Q133" s="608"/>
      <c r="R133" s="608"/>
      <c r="S133" s="608"/>
      <c r="T133" s="608"/>
      <c r="U133" s="608"/>
      <c r="V133" s="608"/>
      <c r="W133" s="608"/>
      <c r="X133" s="609"/>
      <c r="Y133" s="587"/>
      <c r="Z133" s="587"/>
      <c r="AA133" s="584"/>
      <c r="AB133" s="587"/>
      <c r="AC133" s="624"/>
      <c r="AD133" s="624"/>
      <c r="AE133" s="654"/>
      <c r="AF133" s="624"/>
      <c r="AG133" s="563"/>
      <c r="AH133" s="563"/>
      <c r="AI133" s="568"/>
      <c r="AJ133" s="569"/>
      <c r="AK133" s="569"/>
      <c r="AL133" s="569"/>
      <c r="AM133" s="569"/>
      <c r="AN133" s="570"/>
    </row>
    <row r="134" spans="1:40" ht="14.65" customHeight="1" x14ac:dyDescent="0.2">
      <c r="A134" s="665"/>
      <c r="B134" s="621"/>
      <c r="C134" s="590"/>
      <c r="D134" s="590"/>
      <c r="E134" s="648"/>
      <c r="F134" s="590"/>
      <c r="G134" s="590"/>
      <c r="H134" s="627"/>
      <c r="I134" s="39" t="s">
        <v>71</v>
      </c>
      <c r="J134" s="10"/>
      <c r="K134" s="40" t="s">
        <v>73</v>
      </c>
      <c r="L134" s="596"/>
      <c r="M134" s="627"/>
      <c r="N134" s="631"/>
      <c r="O134" s="631"/>
      <c r="P134" s="607"/>
      <c r="Q134" s="608"/>
      <c r="R134" s="608"/>
      <c r="S134" s="608"/>
      <c r="T134" s="608"/>
      <c r="U134" s="608"/>
      <c r="V134" s="608"/>
      <c r="W134" s="608"/>
      <c r="X134" s="609"/>
      <c r="Y134" s="587"/>
      <c r="Z134" s="587"/>
      <c r="AA134" s="584"/>
      <c r="AB134" s="587"/>
      <c r="AC134" s="624"/>
      <c r="AD134" s="624"/>
      <c r="AE134" s="654"/>
      <c r="AF134" s="624"/>
      <c r="AG134" s="563"/>
      <c r="AH134" s="563"/>
      <c r="AI134" s="568"/>
      <c r="AJ134" s="569"/>
      <c r="AK134" s="569"/>
      <c r="AL134" s="569"/>
      <c r="AM134" s="569"/>
      <c r="AN134" s="570"/>
    </row>
    <row r="135" spans="1:40" ht="14.65" customHeight="1" x14ac:dyDescent="0.2">
      <c r="A135" s="665"/>
      <c r="B135" s="635"/>
      <c r="C135" s="619"/>
      <c r="D135" s="619"/>
      <c r="E135" s="649"/>
      <c r="F135" s="619"/>
      <c r="G135" s="619"/>
      <c r="H135" s="629"/>
      <c r="I135" s="39" t="s">
        <v>72</v>
      </c>
      <c r="J135" s="10"/>
      <c r="K135" s="38" t="s">
        <v>73</v>
      </c>
      <c r="L135" s="597"/>
      <c r="M135" s="629"/>
      <c r="N135" s="632"/>
      <c r="O135" s="632"/>
      <c r="P135" s="613"/>
      <c r="Q135" s="614"/>
      <c r="R135" s="614"/>
      <c r="S135" s="614"/>
      <c r="T135" s="614"/>
      <c r="U135" s="614"/>
      <c r="V135" s="614"/>
      <c r="W135" s="614"/>
      <c r="X135" s="615"/>
      <c r="Y135" s="640"/>
      <c r="Z135" s="640"/>
      <c r="AA135" s="641"/>
      <c r="AB135" s="640"/>
      <c r="AC135" s="639"/>
      <c r="AD135" s="639"/>
      <c r="AE135" s="655"/>
      <c r="AF135" s="639"/>
      <c r="AG135" s="564"/>
      <c r="AH135" s="564"/>
      <c r="AI135" s="571"/>
      <c r="AJ135" s="572"/>
      <c r="AK135" s="572"/>
      <c r="AL135" s="572"/>
      <c r="AM135" s="572"/>
      <c r="AN135" s="573"/>
    </row>
    <row r="136" spans="1:40" ht="26.65" customHeight="1" x14ac:dyDescent="0.2">
      <c r="A136" s="665"/>
      <c r="B136" s="620" t="s">
        <v>265</v>
      </c>
      <c r="C136" s="589" t="s">
        <v>193</v>
      </c>
      <c r="D136" s="589" t="s">
        <v>199</v>
      </c>
      <c r="E136" s="647" t="s">
        <v>200</v>
      </c>
      <c r="F136" s="589" t="s">
        <v>201</v>
      </c>
      <c r="G136" s="589">
        <v>5</v>
      </c>
      <c r="H136" s="626" t="str">
        <f>IF(G136=1,"RARA VEZ",IF(G136=2,"IMPROBABLE",IF(G136=3,"POSIBLE",IF(G136=4,"PROBABLE",IF(G136=5,"CASI SEGURO"," ")))))</f>
        <v>CASI SEGURO</v>
      </c>
      <c r="I136" s="42" t="s">
        <v>41</v>
      </c>
      <c r="J136" s="13" t="s">
        <v>73</v>
      </c>
      <c r="K136" s="40"/>
      <c r="L136" s="595">
        <f>COUNTIF(J136:J167,"x")</f>
        <v>8</v>
      </c>
      <c r="M136" s="626" t="str">
        <f>IF(L136&lt;6,"5",IF(L136&gt;11,"20",IF(L181&gt;6,"10","10 ")))</f>
        <v xml:space="preserve">10 </v>
      </c>
      <c r="N136" s="630">
        <f>(G136*M136)</f>
        <v>50</v>
      </c>
      <c r="O136" s="630" t="str">
        <f>IF(N136&lt;11,"BAJA",IF(N136&gt;59,"EXTREMA",IF(N136=15,"MODERADA",IF(N136=20,"MODERADA",IF(N136=25,"MODERADA",IF(N136=30,"ALTA",IF(N136=40,"ALTA",IF(N136=50,"ALTA"," "))))))))</f>
        <v>ALTA</v>
      </c>
      <c r="P136" s="589" t="s">
        <v>202</v>
      </c>
      <c r="Q136" s="650"/>
      <c r="R136" s="650" t="s">
        <v>73</v>
      </c>
      <c r="S136" s="650"/>
      <c r="T136" s="601" t="s">
        <v>42</v>
      </c>
      <c r="U136" s="42" t="s">
        <v>43</v>
      </c>
      <c r="V136" s="9"/>
      <c r="W136" s="9" t="s">
        <v>73</v>
      </c>
      <c r="X136" s="595">
        <f>SUM(IF(V136="x",15)+IF(V137="x",5)+IF(V138="x",15)+IF(V139="x",10)+IF(V140="x",15)+IF(V141="x",10)+IF(V142="x",30))</f>
        <v>35</v>
      </c>
      <c r="Y136" s="598">
        <f>AVERAGE(X136:X163)</f>
        <v>18.75</v>
      </c>
      <c r="Z136" s="586" t="str">
        <f>IF(Y136&lt;86,"DEBIL",IF(Y136&gt;95,"FUERTE",IF(Y136=86,"MODERADO",IF(Y136=87,"MODERADO",IF(Y136=88,"MODERADO",IF(Y136=89,"MODERADO",IF(Y136=90,"MODERADO",IF(Y136=91,"MODERADO",IF(Y136=92,"MODERADO",IF(Y136=93,"MODERADO",IF(Y136=94,"MODERADO",IF(Y136=95,"MODERADO"," "))))))))))))</f>
        <v>DEBIL</v>
      </c>
      <c r="AA136" s="583" t="str">
        <f>IF(Y136&lt;85,O136," ")</f>
        <v>ALTA</v>
      </c>
      <c r="AB136" s="586" t="s">
        <v>44</v>
      </c>
      <c r="AC136" s="589" t="s">
        <v>203</v>
      </c>
      <c r="AD136" s="589" t="s">
        <v>204</v>
      </c>
      <c r="AE136" s="592" t="s">
        <v>111</v>
      </c>
      <c r="AF136" s="589" t="s">
        <v>205</v>
      </c>
      <c r="AG136" s="562" t="s">
        <v>297</v>
      </c>
      <c r="AH136" s="562" t="s">
        <v>287</v>
      </c>
      <c r="AI136" s="19"/>
      <c r="AJ136" s="20"/>
      <c r="AK136" s="20"/>
      <c r="AL136" s="20"/>
      <c r="AM136" s="20"/>
      <c r="AN136" s="21"/>
    </row>
    <row r="137" spans="1:40" ht="25.5" customHeight="1" x14ac:dyDescent="0.2">
      <c r="A137" s="665"/>
      <c r="B137" s="621"/>
      <c r="C137" s="590"/>
      <c r="D137" s="590"/>
      <c r="E137" s="648"/>
      <c r="F137" s="590"/>
      <c r="G137" s="590"/>
      <c r="H137" s="627"/>
      <c r="I137" s="644" t="s">
        <v>45</v>
      </c>
      <c r="J137" s="574" t="s">
        <v>73</v>
      </c>
      <c r="K137" s="574"/>
      <c r="L137" s="596"/>
      <c r="M137" s="627"/>
      <c r="N137" s="631"/>
      <c r="O137" s="631"/>
      <c r="P137" s="590"/>
      <c r="Q137" s="651"/>
      <c r="R137" s="651"/>
      <c r="S137" s="651"/>
      <c r="T137" s="602"/>
      <c r="U137" s="42" t="s">
        <v>46</v>
      </c>
      <c r="V137" s="9"/>
      <c r="W137" s="9" t="s">
        <v>73</v>
      </c>
      <c r="X137" s="596"/>
      <c r="Y137" s="599"/>
      <c r="Z137" s="587"/>
      <c r="AA137" s="584"/>
      <c r="AB137" s="587"/>
      <c r="AC137" s="590"/>
      <c r="AD137" s="590"/>
      <c r="AE137" s="593"/>
      <c r="AF137" s="590"/>
      <c r="AG137" s="563"/>
      <c r="AH137" s="563"/>
      <c r="AI137" s="22"/>
      <c r="AJ137" s="23"/>
      <c r="AK137" s="23"/>
      <c r="AL137" s="23"/>
      <c r="AM137" s="23"/>
      <c r="AN137" s="24"/>
    </row>
    <row r="138" spans="1:40" ht="14.65" customHeight="1" x14ac:dyDescent="0.2">
      <c r="A138" s="665"/>
      <c r="B138" s="621"/>
      <c r="C138" s="590"/>
      <c r="D138" s="590"/>
      <c r="E138" s="648"/>
      <c r="F138" s="590"/>
      <c r="G138" s="590"/>
      <c r="H138" s="627"/>
      <c r="I138" s="645"/>
      <c r="J138" s="575"/>
      <c r="K138" s="575"/>
      <c r="L138" s="596"/>
      <c r="M138" s="627"/>
      <c r="N138" s="631"/>
      <c r="O138" s="631"/>
      <c r="P138" s="590"/>
      <c r="Q138" s="651"/>
      <c r="R138" s="651"/>
      <c r="S138" s="651"/>
      <c r="T138" s="602"/>
      <c r="U138" s="42" t="s">
        <v>47</v>
      </c>
      <c r="V138" s="9"/>
      <c r="W138" s="9" t="s">
        <v>73</v>
      </c>
      <c r="X138" s="596"/>
      <c r="Y138" s="599"/>
      <c r="Z138" s="587"/>
      <c r="AA138" s="584"/>
      <c r="AB138" s="587"/>
      <c r="AC138" s="590"/>
      <c r="AD138" s="590"/>
      <c r="AE138" s="593"/>
      <c r="AF138" s="590"/>
      <c r="AG138" s="563"/>
      <c r="AH138" s="563"/>
      <c r="AI138" s="22"/>
      <c r="AJ138" s="23"/>
      <c r="AK138" s="23"/>
      <c r="AL138" s="23"/>
      <c r="AM138" s="23"/>
      <c r="AN138" s="24"/>
    </row>
    <row r="139" spans="1:40" ht="14.65" customHeight="1" x14ac:dyDescent="0.2">
      <c r="A139" s="665"/>
      <c r="B139" s="621"/>
      <c r="C139" s="590"/>
      <c r="D139" s="590"/>
      <c r="E139" s="648"/>
      <c r="F139" s="590"/>
      <c r="G139" s="590"/>
      <c r="H139" s="627"/>
      <c r="I139" s="646"/>
      <c r="J139" s="576"/>
      <c r="K139" s="576"/>
      <c r="L139" s="596"/>
      <c r="M139" s="627"/>
      <c r="N139" s="631"/>
      <c r="O139" s="631"/>
      <c r="P139" s="590"/>
      <c r="Q139" s="651"/>
      <c r="R139" s="651"/>
      <c r="S139" s="651"/>
      <c r="T139" s="602"/>
      <c r="U139" s="42" t="s">
        <v>48</v>
      </c>
      <c r="V139" s="9" t="s">
        <v>73</v>
      </c>
      <c r="W139" s="9"/>
      <c r="X139" s="596"/>
      <c r="Y139" s="599"/>
      <c r="Z139" s="587"/>
      <c r="AA139" s="584"/>
      <c r="AB139" s="587"/>
      <c r="AC139" s="590"/>
      <c r="AD139" s="590"/>
      <c r="AE139" s="593"/>
      <c r="AF139" s="590"/>
      <c r="AG139" s="563"/>
      <c r="AH139" s="563"/>
      <c r="AI139" s="22"/>
      <c r="AJ139" s="23"/>
      <c r="AK139" s="23"/>
      <c r="AL139" s="23"/>
      <c r="AM139" s="23"/>
      <c r="AN139" s="24"/>
    </row>
    <row r="140" spans="1:40" ht="25.5" customHeight="1" x14ac:dyDescent="0.2">
      <c r="A140" s="665"/>
      <c r="B140" s="621"/>
      <c r="C140" s="590"/>
      <c r="D140" s="590"/>
      <c r="E140" s="648"/>
      <c r="F140" s="590"/>
      <c r="G140" s="590"/>
      <c r="H140" s="627"/>
      <c r="I140" s="42" t="s">
        <v>49</v>
      </c>
      <c r="J140" s="40"/>
      <c r="K140" s="40" t="s">
        <v>73</v>
      </c>
      <c r="L140" s="596"/>
      <c r="M140" s="627"/>
      <c r="N140" s="631"/>
      <c r="O140" s="631"/>
      <c r="P140" s="590"/>
      <c r="Q140" s="651"/>
      <c r="R140" s="651"/>
      <c r="S140" s="651"/>
      <c r="T140" s="602"/>
      <c r="U140" s="42" t="s">
        <v>50</v>
      </c>
      <c r="V140" s="9" t="s">
        <v>73</v>
      </c>
      <c r="W140" s="9"/>
      <c r="X140" s="596"/>
      <c r="Y140" s="599"/>
      <c r="Z140" s="587"/>
      <c r="AA140" s="584"/>
      <c r="AB140" s="587"/>
      <c r="AC140" s="590"/>
      <c r="AD140" s="590"/>
      <c r="AE140" s="593"/>
      <c r="AF140" s="590"/>
      <c r="AG140" s="563"/>
      <c r="AH140" s="563"/>
      <c r="AI140" s="22"/>
      <c r="AJ140" s="23"/>
      <c r="AK140" s="23"/>
      <c r="AL140" s="23"/>
      <c r="AM140" s="23"/>
      <c r="AN140" s="24"/>
    </row>
    <row r="141" spans="1:40" ht="25.5" customHeight="1" x14ac:dyDescent="0.2">
      <c r="A141" s="665"/>
      <c r="B141" s="621"/>
      <c r="C141" s="590"/>
      <c r="D141" s="590"/>
      <c r="E141" s="648"/>
      <c r="F141" s="590"/>
      <c r="G141" s="590"/>
      <c r="H141" s="627"/>
      <c r="I141" s="644" t="s">
        <v>51</v>
      </c>
      <c r="J141" s="574"/>
      <c r="K141" s="574" t="s">
        <v>73</v>
      </c>
      <c r="L141" s="596"/>
      <c r="M141" s="627"/>
      <c r="N141" s="631"/>
      <c r="O141" s="631"/>
      <c r="P141" s="590"/>
      <c r="Q141" s="651"/>
      <c r="R141" s="651"/>
      <c r="S141" s="651"/>
      <c r="T141" s="602"/>
      <c r="U141" s="42" t="s">
        <v>52</v>
      </c>
      <c r="V141" s="9" t="s">
        <v>73</v>
      </c>
      <c r="W141" s="9"/>
      <c r="X141" s="596"/>
      <c r="Y141" s="599"/>
      <c r="Z141" s="587"/>
      <c r="AA141" s="584"/>
      <c r="AB141" s="587"/>
      <c r="AC141" s="590"/>
      <c r="AD141" s="590"/>
      <c r="AE141" s="593"/>
      <c r="AF141" s="590"/>
      <c r="AG141" s="563"/>
      <c r="AH141" s="563"/>
      <c r="AI141" s="22"/>
      <c r="AJ141" s="23"/>
      <c r="AK141" s="23"/>
      <c r="AL141" s="23"/>
      <c r="AM141" s="23"/>
      <c r="AN141" s="24"/>
    </row>
    <row r="142" spans="1:40" ht="14.65" customHeight="1" x14ac:dyDescent="0.2">
      <c r="A142" s="665"/>
      <c r="B142" s="621"/>
      <c r="C142" s="590"/>
      <c r="D142" s="590"/>
      <c r="E142" s="648"/>
      <c r="F142" s="590"/>
      <c r="G142" s="590"/>
      <c r="H142" s="627"/>
      <c r="I142" s="645"/>
      <c r="J142" s="575"/>
      <c r="K142" s="575"/>
      <c r="L142" s="596"/>
      <c r="M142" s="627"/>
      <c r="N142" s="631"/>
      <c r="O142" s="631"/>
      <c r="P142" s="619"/>
      <c r="Q142" s="652"/>
      <c r="R142" s="652"/>
      <c r="S142" s="652"/>
      <c r="T142" s="603"/>
      <c r="U142" s="42" t="s">
        <v>53</v>
      </c>
      <c r="V142" s="9"/>
      <c r="W142" s="9" t="s">
        <v>73</v>
      </c>
      <c r="X142" s="597"/>
      <c r="Y142" s="599"/>
      <c r="Z142" s="587"/>
      <c r="AA142" s="584"/>
      <c r="AB142" s="587"/>
      <c r="AC142" s="590"/>
      <c r="AD142" s="590"/>
      <c r="AE142" s="593"/>
      <c r="AF142" s="590"/>
      <c r="AG142" s="563"/>
      <c r="AH142" s="563"/>
      <c r="AI142" s="22"/>
      <c r="AJ142" s="23"/>
      <c r="AK142" s="23"/>
      <c r="AL142" s="23"/>
      <c r="AM142" s="23"/>
      <c r="AN142" s="24"/>
    </row>
    <row r="143" spans="1:40" ht="25.5" customHeight="1" x14ac:dyDescent="0.2">
      <c r="A143" s="665"/>
      <c r="B143" s="621"/>
      <c r="C143" s="590"/>
      <c r="D143" s="590"/>
      <c r="E143" s="648"/>
      <c r="F143" s="590"/>
      <c r="G143" s="590"/>
      <c r="H143" s="627"/>
      <c r="I143" s="646"/>
      <c r="J143" s="576"/>
      <c r="K143" s="576"/>
      <c r="L143" s="596"/>
      <c r="M143" s="627"/>
      <c r="N143" s="631"/>
      <c r="O143" s="631"/>
      <c r="P143" s="589" t="s">
        <v>206</v>
      </c>
      <c r="Q143" s="580"/>
      <c r="R143" s="580"/>
      <c r="S143" s="580" t="s">
        <v>73</v>
      </c>
      <c r="T143" s="601" t="s">
        <v>54</v>
      </c>
      <c r="U143" s="42" t="s">
        <v>43</v>
      </c>
      <c r="V143" s="9"/>
      <c r="W143" s="9" t="s">
        <v>74</v>
      </c>
      <c r="X143" s="595">
        <f>SUM(IF(V143="x",15)+IF(V144="x",5)+IF(V145="x",15)+IF(V146="x",10)+IF(V147="x",15)+IF(V148="x",10)+IF(V149="x",30))</f>
        <v>40</v>
      </c>
      <c r="Y143" s="599"/>
      <c r="Z143" s="587"/>
      <c r="AA143" s="584"/>
      <c r="AB143" s="587"/>
      <c r="AC143" s="590"/>
      <c r="AD143" s="590"/>
      <c r="AE143" s="593"/>
      <c r="AF143" s="590"/>
      <c r="AG143" s="563"/>
      <c r="AH143" s="563"/>
      <c r="AI143" s="22"/>
      <c r="AJ143" s="23"/>
      <c r="AK143" s="23"/>
      <c r="AL143" s="23"/>
      <c r="AM143" s="23"/>
      <c r="AN143" s="24"/>
    </row>
    <row r="144" spans="1:40" ht="25.5" customHeight="1" x14ac:dyDescent="0.2">
      <c r="A144" s="665"/>
      <c r="B144" s="621"/>
      <c r="C144" s="590"/>
      <c r="D144" s="590"/>
      <c r="E144" s="648"/>
      <c r="F144" s="590"/>
      <c r="G144" s="590"/>
      <c r="H144" s="627"/>
      <c r="I144" s="644" t="s">
        <v>55</v>
      </c>
      <c r="J144" s="574" t="s">
        <v>73</v>
      </c>
      <c r="K144" s="574"/>
      <c r="L144" s="596"/>
      <c r="M144" s="627"/>
      <c r="N144" s="631"/>
      <c r="O144" s="631"/>
      <c r="P144" s="590"/>
      <c r="Q144" s="581"/>
      <c r="R144" s="581"/>
      <c r="S144" s="581"/>
      <c r="T144" s="602"/>
      <c r="U144" s="42" t="s">
        <v>46</v>
      </c>
      <c r="V144" s="9" t="s">
        <v>73</v>
      </c>
      <c r="W144" s="9"/>
      <c r="X144" s="596"/>
      <c r="Y144" s="599"/>
      <c r="Z144" s="587"/>
      <c r="AA144" s="584"/>
      <c r="AB144" s="587"/>
      <c r="AC144" s="590"/>
      <c r="AD144" s="590"/>
      <c r="AE144" s="593"/>
      <c r="AF144" s="590"/>
      <c r="AG144" s="563"/>
      <c r="AH144" s="563"/>
      <c r="AI144" s="22"/>
      <c r="AJ144" s="23"/>
      <c r="AK144" s="23"/>
      <c r="AL144" s="23"/>
      <c r="AM144" s="23"/>
      <c r="AN144" s="24"/>
    </row>
    <row r="145" spans="1:40" ht="14.65" customHeight="1" x14ac:dyDescent="0.2">
      <c r="A145" s="665"/>
      <c r="B145" s="621"/>
      <c r="C145" s="590"/>
      <c r="D145" s="590"/>
      <c r="E145" s="648"/>
      <c r="F145" s="590"/>
      <c r="G145" s="590"/>
      <c r="H145" s="627"/>
      <c r="I145" s="645"/>
      <c r="J145" s="575"/>
      <c r="K145" s="575"/>
      <c r="L145" s="596"/>
      <c r="M145" s="627"/>
      <c r="N145" s="631"/>
      <c r="O145" s="631"/>
      <c r="P145" s="590"/>
      <c r="Q145" s="581"/>
      <c r="R145" s="581"/>
      <c r="S145" s="581"/>
      <c r="T145" s="602"/>
      <c r="U145" s="42" t="s">
        <v>47</v>
      </c>
      <c r="V145" s="9"/>
      <c r="W145" s="9" t="s">
        <v>73</v>
      </c>
      <c r="X145" s="596"/>
      <c r="Y145" s="599"/>
      <c r="Z145" s="587"/>
      <c r="AA145" s="584"/>
      <c r="AB145" s="587"/>
      <c r="AC145" s="590"/>
      <c r="AD145" s="590"/>
      <c r="AE145" s="593"/>
      <c r="AF145" s="590"/>
      <c r="AG145" s="563"/>
      <c r="AH145" s="563"/>
      <c r="AI145" s="22"/>
      <c r="AJ145" s="23"/>
      <c r="AK145" s="23"/>
      <c r="AL145" s="23"/>
      <c r="AM145" s="23"/>
      <c r="AN145" s="24"/>
    </row>
    <row r="146" spans="1:40" ht="14.65" customHeight="1" x14ac:dyDescent="0.2">
      <c r="A146" s="665"/>
      <c r="B146" s="621"/>
      <c r="C146" s="590"/>
      <c r="D146" s="590"/>
      <c r="E146" s="648"/>
      <c r="F146" s="590"/>
      <c r="G146" s="590"/>
      <c r="H146" s="627"/>
      <c r="I146" s="646"/>
      <c r="J146" s="576"/>
      <c r="K146" s="576"/>
      <c r="L146" s="596"/>
      <c r="M146" s="627"/>
      <c r="N146" s="631"/>
      <c r="O146" s="631"/>
      <c r="P146" s="590"/>
      <c r="Q146" s="581"/>
      <c r="R146" s="581"/>
      <c r="S146" s="581"/>
      <c r="T146" s="602"/>
      <c r="U146" s="42" t="s">
        <v>48</v>
      </c>
      <c r="V146" s="9" t="s">
        <v>73</v>
      </c>
      <c r="W146" s="9"/>
      <c r="X146" s="596"/>
      <c r="Y146" s="599"/>
      <c r="Z146" s="587"/>
      <c r="AA146" s="584"/>
      <c r="AB146" s="587"/>
      <c r="AC146" s="590"/>
      <c r="AD146" s="590"/>
      <c r="AE146" s="593"/>
      <c r="AF146" s="590"/>
      <c r="AG146" s="563"/>
      <c r="AH146" s="563"/>
      <c r="AI146" s="22"/>
      <c r="AJ146" s="23"/>
      <c r="AK146" s="23"/>
      <c r="AL146" s="23"/>
      <c r="AM146" s="23"/>
      <c r="AN146" s="24"/>
    </row>
    <row r="147" spans="1:40" ht="25.5" customHeight="1" x14ac:dyDescent="0.2">
      <c r="A147" s="665"/>
      <c r="B147" s="621"/>
      <c r="C147" s="590"/>
      <c r="D147" s="590"/>
      <c r="E147" s="648"/>
      <c r="F147" s="590"/>
      <c r="G147" s="590"/>
      <c r="H147" s="627"/>
      <c r="I147" s="42" t="s">
        <v>56</v>
      </c>
      <c r="J147" s="40" t="s">
        <v>73</v>
      </c>
      <c r="K147" s="40"/>
      <c r="L147" s="596"/>
      <c r="M147" s="627"/>
      <c r="N147" s="631"/>
      <c r="O147" s="631"/>
      <c r="P147" s="590"/>
      <c r="Q147" s="581"/>
      <c r="R147" s="581"/>
      <c r="S147" s="581"/>
      <c r="T147" s="602"/>
      <c r="U147" s="42" t="s">
        <v>50</v>
      </c>
      <c r="V147" s="9" t="s">
        <v>74</v>
      </c>
      <c r="W147" s="9"/>
      <c r="X147" s="596"/>
      <c r="Y147" s="599"/>
      <c r="Z147" s="587"/>
      <c r="AA147" s="584"/>
      <c r="AB147" s="587"/>
      <c r="AC147" s="590"/>
      <c r="AD147" s="590"/>
      <c r="AE147" s="593"/>
      <c r="AF147" s="590"/>
      <c r="AG147" s="563"/>
      <c r="AH147" s="563"/>
      <c r="AI147" s="22"/>
      <c r="AJ147" s="23"/>
      <c r="AK147" s="23"/>
      <c r="AL147" s="23"/>
      <c r="AM147" s="23"/>
      <c r="AN147" s="24"/>
    </row>
    <row r="148" spans="1:40" ht="25.5" customHeight="1" x14ac:dyDescent="0.2">
      <c r="A148" s="665"/>
      <c r="B148" s="621"/>
      <c r="C148" s="590"/>
      <c r="D148" s="590"/>
      <c r="E148" s="648"/>
      <c r="F148" s="590"/>
      <c r="G148" s="590"/>
      <c r="H148" s="627"/>
      <c r="I148" s="644" t="s">
        <v>57</v>
      </c>
      <c r="J148" s="574" t="s">
        <v>73</v>
      </c>
      <c r="K148" s="574"/>
      <c r="L148" s="596"/>
      <c r="M148" s="627"/>
      <c r="N148" s="631"/>
      <c r="O148" s="631"/>
      <c r="P148" s="590"/>
      <c r="Q148" s="581"/>
      <c r="R148" s="581"/>
      <c r="S148" s="581"/>
      <c r="T148" s="602"/>
      <c r="U148" s="42" t="s">
        <v>52</v>
      </c>
      <c r="V148" s="9" t="s">
        <v>73</v>
      </c>
      <c r="W148" s="9"/>
      <c r="X148" s="596"/>
      <c r="Y148" s="599"/>
      <c r="Z148" s="587"/>
      <c r="AA148" s="584"/>
      <c r="AB148" s="587"/>
      <c r="AC148" s="590"/>
      <c r="AD148" s="590"/>
      <c r="AE148" s="593"/>
      <c r="AF148" s="590"/>
      <c r="AG148" s="563"/>
      <c r="AH148" s="563"/>
      <c r="AI148" s="22"/>
      <c r="AJ148" s="23"/>
      <c r="AK148" s="23"/>
      <c r="AL148" s="23"/>
      <c r="AM148" s="23"/>
      <c r="AN148" s="24"/>
    </row>
    <row r="149" spans="1:40" ht="14.65" customHeight="1" x14ac:dyDescent="0.2">
      <c r="A149" s="665"/>
      <c r="B149" s="621"/>
      <c r="C149" s="590"/>
      <c r="D149" s="590"/>
      <c r="E149" s="648"/>
      <c r="F149" s="590"/>
      <c r="G149" s="590"/>
      <c r="H149" s="627"/>
      <c r="I149" s="645"/>
      <c r="J149" s="575"/>
      <c r="K149" s="575"/>
      <c r="L149" s="596"/>
      <c r="M149" s="627"/>
      <c r="N149" s="631"/>
      <c r="O149" s="631"/>
      <c r="P149" s="619"/>
      <c r="Q149" s="582"/>
      <c r="R149" s="582"/>
      <c r="S149" s="582"/>
      <c r="T149" s="603"/>
      <c r="U149" s="42" t="s">
        <v>53</v>
      </c>
      <c r="V149" s="9"/>
      <c r="W149" s="9" t="s">
        <v>74</v>
      </c>
      <c r="X149" s="597"/>
      <c r="Y149" s="599"/>
      <c r="Z149" s="587"/>
      <c r="AA149" s="584"/>
      <c r="AB149" s="587"/>
      <c r="AC149" s="619"/>
      <c r="AD149" s="619"/>
      <c r="AE149" s="643"/>
      <c r="AF149" s="619"/>
      <c r="AG149" s="564"/>
      <c r="AH149" s="564"/>
      <c r="AI149" s="25"/>
      <c r="AJ149" s="26"/>
      <c r="AK149" s="26"/>
      <c r="AL149" s="26"/>
      <c r="AM149" s="26"/>
      <c r="AN149" s="27"/>
    </row>
    <row r="150" spans="1:40" ht="25.5" customHeight="1" x14ac:dyDescent="0.2">
      <c r="A150" s="665"/>
      <c r="B150" s="621"/>
      <c r="C150" s="590"/>
      <c r="D150" s="590"/>
      <c r="E150" s="648"/>
      <c r="F150" s="590"/>
      <c r="G150" s="590"/>
      <c r="H150" s="627"/>
      <c r="I150" s="646"/>
      <c r="J150" s="576"/>
      <c r="K150" s="576"/>
      <c r="L150" s="596"/>
      <c r="M150" s="627"/>
      <c r="N150" s="631"/>
      <c r="O150" s="631"/>
      <c r="P150" s="616"/>
      <c r="Q150" s="580"/>
      <c r="R150" s="580"/>
      <c r="S150" s="580"/>
      <c r="T150" s="601" t="s">
        <v>58</v>
      </c>
      <c r="U150" s="42" t="s">
        <v>43</v>
      </c>
      <c r="V150" s="9"/>
      <c r="W150" s="9"/>
      <c r="X150" s="595">
        <f>SUM(IF(V150="x",15)+IF(V151="x",5)+IF(V152="x",15)+IF(V153="x",10)+IF(V154="x",15)+IF(V155="x",10)+IF(V156="x",30))</f>
        <v>0</v>
      </c>
      <c r="Y150" s="599"/>
      <c r="Z150" s="587"/>
      <c r="AA150" s="584"/>
      <c r="AB150" s="587"/>
      <c r="AC150" s="589" t="s">
        <v>207</v>
      </c>
      <c r="AD150" s="589" t="s">
        <v>208</v>
      </c>
      <c r="AE150" s="592" t="s">
        <v>209</v>
      </c>
      <c r="AF150" s="589" t="s">
        <v>210</v>
      </c>
      <c r="AG150" s="562" t="s">
        <v>298</v>
      </c>
      <c r="AH150" s="562" t="s">
        <v>288</v>
      </c>
      <c r="AI150" s="22"/>
      <c r="AJ150" s="23"/>
      <c r="AK150" s="23"/>
      <c r="AL150" s="23"/>
      <c r="AM150" s="23"/>
      <c r="AN150" s="24"/>
    </row>
    <row r="151" spans="1:40" ht="25.5" customHeight="1" x14ac:dyDescent="0.2">
      <c r="A151" s="665"/>
      <c r="B151" s="621"/>
      <c r="C151" s="590"/>
      <c r="D151" s="590"/>
      <c r="E151" s="648"/>
      <c r="F151" s="590"/>
      <c r="G151" s="590"/>
      <c r="H151" s="627"/>
      <c r="I151" s="644" t="s">
        <v>59</v>
      </c>
      <c r="J151" s="574"/>
      <c r="K151" s="574" t="s">
        <v>73</v>
      </c>
      <c r="L151" s="596"/>
      <c r="M151" s="627"/>
      <c r="N151" s="631"/>
      <c r="O151" s="631"/>
      <c r="P151" s="617"/>
      <c r="Q151" s="581"/>
      <c r="R151" s="581"/>
      <c r="S151" s="581"/>
      <c r="T151" s="602"/>
      <c r="U151" s="42" t="s">
        <v>46</v>
      </c>
      <c r="V151" s="9"/>
      <c r="W151" s="9"/>
      <c r="X151" s="596"/>
      <c r="Y151" s="599"/>
      <c r="Z151" s="587"/>
      <c r="AA151" s="584"/>
      <c r="AB151" s="587"/>
      <c r="AC151" s="590"/>
      <c r="AD151" s="590"/>
      <c r="AE151" s="593"/>
      <c r="AF151" s="590"/>
      <c r="AG151" s="563"/>
      <c r="AH151" s="563"/>
      <c r="AI151" s="22"/>
      <c r="AJ151" s="23"/>
      <c r="AK151" s="23"/>
      <c r="AL151" s="23"/>
      <c r="AM151" s="23"/>
      <c r="AN151" s="24"/>
    </row>
    <row r="152" spans="1:40" ht="14.65" customHeight="1" x14ac:dyDescent="0.2">
      <c r="A152" s="665"/>
      <c r="B152" s="621"/>
      <c r="C152" s="590"/>
      <c r="D152" s="590"/>
      <c r="E152" s="648"/>
      <c r="F152" s="590"/>
      <c r="G152" s="590"/>
      <c r="H152" s="627"/>
      <c r="I152" s="645"/>
      <c r="J152" s="575"/>
      <c r="K152" s="575"/>
      <c r="L152" s="596"/>
      <c r="M152" s="627"/>
      <c r="N152" s="631"/>
      <c r="O152" s="631"/>
      <c r="P152" s="617"/>
      <c r="Q152" s="581"/>
      <c r="R152" s="581"/>
      <c r="S152" s="581"/>
      <c r="T152" s="602"/>
      <c r="U152" s="42" t="s">
        <v>47</v>
      </c>
      <c r="V152" s="9"/>
      <c r="W152" s="9"/>
      <c r="X152" s="596"/>
      <c r="Y152" s="599"/>
      <c r="Z152" s="587"/>
      <c r="AA152" s="584"/>
      <c r="AB152" s="587"/>
      <c r="AC152" s="590"/>
      <c r="AD152" s="590"/>
      <c r="AE152" s="593"/>
      <c r="AF152" s="590"/>
      <c r="AG152" s="563"/>
      <c r="AH152" s="563"/>
      <c r="AI152" s="22"/>
      <c r="AJ152" s="23"/>
      <c r="AK152" s="23"/>
      <c r="AL152" s="23"/>
      <c r="AM152" s="23"/>
      <c r="AN152" s="24"/>
    </row>
    <row r="153" spans="1:40" ht="14.65" customHeight="1" x14ac:dyDescent="0.2">
      <c r="A153" s="665"/>
      <c r="B153" s="621"/>
      <c r="C153" s="590"/>
      <c r="D153" s="590"/>
      <c r="E153" s="648"/>
      <c r="F153" s="590"/>
      <c r="G153" s="590"/>
      <c r="H153" s="627"/>
      <c r="I153" s="645"/>
      <c r="J153" s="575"/>
      <c r="K153" s="575"/>
      <c r="L153" s="596"/>
      <c r="M153" s="627"/>
      <c r="N153" s="631"/>
      <c r="O153" s="631"/>
      <c r="P153" s="617"/>
      <c r="Q153" s="581"/>
      <c r="R153" s="581"/>
      <c r="S153" s="581"/>
      <c r="T153" s="602"/>
      <c r="U153" s="42" t="s">
        <v>48</v>
      </c>
      <c r="V153" s="9"/>
      <c r="W153" s="9"/>
      <c r="X153" s="596"/>
      <c r="Y153" s="599"/>
      <c r="Z153" s="587"/>
      <c r="AA153" s="584"/>
      <c r="AB153" s="587"/>
      <c r="AC153" s="590"/>
      <c r="AD153" s="590"/>
      <c r="AE153" s="593"/>
      <c r="AF153" s="590"/>
      <c r="AG153" s="563"/>
      <c r="AH153" s="563"/>
      <c r="AI153" s="22"/>
      <c r="AJ153" s="23"/>
      <c r="AK153" s="23"/>
      <c r="AL153" s="23"/>
      <c r="AM153" s="23"/>
      <c r="AN153" s="24"/>
    </row>
    <row r="154" spans="1:40" ht="25.5" customHeight="1" x14ac:dyDescent="0.2">
      <c r="A154" s="665"/>
      <c r="B154" s="621"/>
      <c r="C154" s="590"/>
      <c r="D154" s="590"/>
      <c r="E154" s="648"/>
      <c r="F154" s="590"/>
      <c r="G154" s="590"/>
      <c r="H154" s="627"/>
      <c r="I154" s="646"/>
      <c r="J154" s="576"/>
      <c r="K154" s="576"/>
      <c r="L154" s="596"/>
      <c r="M154" s="627"/>
      <c r="N154" s="631"/>
      <c r="O154" s="631"/>
      <c r="P154" s="617"/>
      <c r="Q154" s="581"/>
      <c r="R154" s="581"/>
      <c r="S154" s="581"/>
      <c r="T154" s="602"/>
      <c r="U154" s="42" t="s">
        <v>50</v>
      </c>
      <c r="V154" s="9"/>
      <c r="W154" s="9"/>
      <c r="X154" s="596"/>
      <c r="Y154" s="599"/>
      <c r="Z154" s="587"/>
      <c r="AA154" s="584"/>
      <c r="AB154" s="587"/>
      <c r="AC154" s="590"/>
      <c r="AD154" s="590"/>
      <c r="AE154" s="593"/>
      <c r="AF154" s="590"/>
      <c r="AG154" s="563"/>
      <c r="AH154" s="563"/>
      <c r="AI154" s="22"/>
      <c r="AJ154" s="23"/>
      <c r="AK154" s="23"/>
      <c r="AL154" s="23"/>
      <c r="AM154" s="23"/>
      <c r="AN154" s="24"/>
    </row>
    <row r="155" spans="1:40" ht="25.5" customHeight="1" x14ac:dyDescent="0.2">
      <c r="A155" s="665"/>
      <c r="B155" s="621"/>
      <c r="C155" s="590"/>
      <c r="D155" s="590"/>
      <c r="E155" s="648"/>
      <c r="F155" s="590"/>
      <c r="G155" s="590"/>
      <c r="H155" s="627"/>
      <c r="I155" s="42" t="s">
        <v>60</v>
      </c>
      <c r="J155" s="40" t="s">
        <v>73</v>
      </c>
      <c r="K155" s="40"/>
      <c r="L155" s="596"/>
      <c r="M155" s="627"/>
      <c r="N155" s="631"/>
      <c r="O155" s="631"/>
      <c r="P155" s="617"/>
      <c r="Q155" s="581"/>
      <c r="R155" s="581"/>
      <c r="S155" s="581"/>
      <c r="T155" s="602"/>
      <c r="U155" s="42" t="s">
        <v>52</v>
      </c>
      <c r="V155" s="9"/>
      <c r="W155" s="9"/>
      <c r="X155" s="596"/>
      <c r="Y155" s="599"/>
      <c r="Z155" s="587"/>
      <c r="AA155" s="584"/>
      <c r="AB155" s="587"/>
      <c r="AC155" s="590"/>
      <c r="AD155" s="590"/>
      <c r="AE155" s="593"/>
      <c r="AF155" s="590"/>
      <c r="AG155" s="563"/>
      <c r="AH155" s="563"/>
      <c r="AI155" s="22"/>
      <c r="AJ155" s="23"/>
      <c r="AK155" s="23"/>
      <c r="AL155" s="23"/>
      <c r="AM155" s="23"/>
      <c r="AN155" s="24"/>
    </row>
    <row r="156" spans="1:40" ht="14.65" customHeight="1" x14ac:dyDescent="0.2">
      <c r="A156" s="665"/>
      <c r="B156" s="621"/>
      <c r="C156" s="590"/>
      <c r="D156" s="590"/>
      <c r="E156" s="648"/>
      <c r="F156" s="590"/>
      <c r="G156" s="590"/>
      <c r="H156" s="627"/>
      <c r="I156" s="644" t="s">
        <v>61</v>
      </c>
      <c r="J156" s="574" t="s">
        <v>73</v>
      </c>
      <c r="K156" s="574"/>
      <c r="L156" s="596"/>
      <c r="M156" s="627"/>
      <c r="N156" s="631"/>
      <c r="O156" s="631"/>
      <c r="P156" s="618"/>
      <c r="Q156" s="582"/>
      <c r="R156" s="582"/>
      <c r="S156" s="582"/>
      <c r="T156" s="603"/>
      <c r="U156" s="42" t="s">
        <v>53</v>
      </c>
      <c r="V156" s="9"/>
      <c r="W156" s="9"/>
      <c r="X156" s="597"/>
      <c r="Y156" s="599"/>
      <c r="Z156" s="587"/>
      <c r="AA156" s="584"/>
      <c r="AB156" s="587"/>
      <c r="AC156" s="590"/>
      <c r="AD156" s="590"/>
      <c r="AE156" s="593"/>
      <c r="AF156" s="590"/>
      <c r="AG156" s="563"/>
      <c r="AH156" s="563"/>
      <c r="AI156" s="22"/>
      <c r="AJ156" s="23"/>
      <c r="AK156" s="23"/>
      <c r="AL156" s="23"/>
      <c r="AM156" s="23"/>
      <c r="AN156" s="24"/>
    </row>
    <row r="157" spans="1:40" ht="25.5" customHeight="1" x14ac:dyDescent="0.2">
      <c r="A157" s="665"/>
      <c r="B157" s="621"/>
      <c r="C157" s="590"/>
      <c r="D157" s="590"/>
      <c r="E157" s="648"/>
      <c r="F157" s="590"/>
      <c r="G157" s="590"/>
      <c r="H157" s="627"/>
      <c r="I157" s="645"/>
      <c r="J157" s="575"/>
      <c r="K157" s="575"/>
      <c r="L157" s="596"/>
      <c r="M157" s="627"/>
      <c r="N157" s="631"/>
      <c r="O157" s="631"/>
      <c r="P157" s="616"/>
      <c r="Q157" s="580"/>
      <c r="R157" s="580"/>
      <c r="S157" s="580"/>
      <c r="T157" s="601" t="s">
        <v>62</v>
      </c>
      <c r="U157" s="42" t="s">
        <v>43</v>
      </c>
      <c r="V157" s="9"/>
      <c r="W157" s="9"/>
      <c r="X157" s="595">
        <f>SUM(IF(V157="x",15)+IF(V158="x",5)+IF(V159="x",15)+IF(V160="x",10)+IF(V161="x",15)+IF(V162="x",10)+IF(V163="x",30))</f>
        <v>0</v>
      </c>
      <c r="Y157" s="599"/>
      <c r="Z157" s="587"/>
      <c r="AA157" s="584"/>
      <c r="AB157" s="587"/>
      <c r="AC157" s="590"/>
      <c r="AD157" s="590"/>
      <c r="AE157" s="593"/>
      <c r="AF157" s="590"/>
      <c r="AG157" s="563"/>
      <c r="AH157" s="563"/>
      <c r="AI157" s="22"/>
      <c r="AJ157" s="23"/>
      <c r="AK157" s="23"/>
      <c r="AL157" s="23"/>
      <c r="AM157" s="23"/>
      <c r="AN157" s="24"/>
    </row>
    <row r="158" spans="1:40" ht="25.5" customHeight="1" x14ac:dyDescent="0.2">
      <c r="A158" s="665"/>
      <c r="B158" s="621"/>
      <c r="C158" s="590"/>
      <c r="D158" s="590"/>
      <c r="E158" s="648"/>
      <c r="F158" s="590"/>
      <c r="G158" s="590"/>
      <c r="H158" s="627"/>
      <c r="I158" s="646"/>
      <c r="J158" s="576"/>
      <c r="K158" s="576"/>
      <c r="L158" s="596"/>
      <c r="M158" s="627"/>
      <c r="N158" s="631"/>
      <c r="O158" s="631"/>
      <c r="P158" s="617"/>
      <c r="Q158" s="581"/>
      <c r="R158" s="581"/>
      <c r="S158" s="581"/>
      <c r="T158" s="602"/>
      <c r="U158" s="42" t="s">
        <v>46</v>
      </c>
      <c r="V158" s="9"/>
      <c r="W158" s="9"/>
      <c r="X158" s="596"/>
      <c r="Y158" s="599"/>
      <c r="Z158" s="587"/>
      <c r="AA158" s="584"/>
      <c r="AB158" s="587"/>
      <c r="AC158" s="590"/>
      <c r="AD158" s="590"/>
      <c r="AE158" s="593"/>
      <c r="AF158" s="590"/>
      <c r="AG158" s="563"/>
      <c r="AH158" s="563"/>
      <c r="AI158" s="22"/>
      <c r="AJ158" s="23"/>
      <c r="AK158" s="23"/>
      <c r="AL158" s="23"/>
      <c r="AM158" s="23"/>
      <c r="AN158" s="24"/>
    </row>
    <row r="159" spans="1:40" ht="14.65" customHeight="1" x14ac:dyDescent="0.2">
      <c r="A159" s="665"/>
      <c r="B159" s="621"/>
      <c r="C159" s="590"/>
      <c r="D159" s="590"/>
      <c r="E159" s="648"/>
      <c r="F159" s="590"/>
      <c r="G159" s="590"/>
      <c r="H159" s="627"/>
      <c r="I159" s="42" t="s">
        <v>63</v>
      </c>
      <c r="J159" s="40"/>
      <c r="K159" s="40" t="s">
        <v>73</v>
      </c>
      <c r="L159" s="596"/>
      <c r="M159" s="627"/>
      <c r="N159" s="631"/>
      <c r="O159" s="631"/>
      <c r="P159" s="617"/>
      <c r="Q159" s="581"/>
      <c r="R159" s="581"/>
      <c r="S159" s="581"/>
      <c r="T159" s="602"/>
      <c r="U159" s="42" t="s">
        <v>47</v>
      </c>
      <c r="V159" s="9"/>
      <c r="W159" s="9"/>
      <c r="X159" s="596"/>
      <c r="Y159" s="599"/>
      <c r="Z159" s="587"/>
      <c r="AA159" s="584"/>
      <c r="AB159" s="587"/>
      <c r="AC159" s="590"/>
      <c r="AD159" s="590"/>
      <c r="AE159" s="593"/>
      <c r="AF159" s="590"/>
      <c r="AG159" s="563"/>
      <c r="AH159" s="563"/>
      <c r="AI159" s="22"/>
      <c r="AJ159" s="23"/>
      <c r="AK159" s="23"/>
      <c r="AL159" s="23"/>
      <c r="AM159" s="23"/>
      <c r="AN159" s="24"/>
    </row>
    <row r="160" spans="1:40" ht="14.65" customHeight="1" x14ac:dyDescent="0.2">
      <c r="A160" s="665"/>
      <c r="B160" s="621"/>
      <c r="C160" s="590"/>
      <c r="D160" s="590"/>
      <c r="E160" s="648"/>
      <c r="F160" s="590"/>
      <c r="G160" s="590"/>
      <c r="H160" s="627"/>
      <c r="I160" s="42" t="s">
        <v>64</v>
      </c>
      <c r="J160" s="40" t="s">
        <v>73</v>
      </c>
      <c r="K160" s="40"/>
      <c r="L160" s="596"/>
      <c r="M160" s="627"/>
      <c r="N160" s="631"/>
      <c r="O160" s="631"/>
      <c r="P160" s="617"/>
      <c r="Q160" s="581"/>
      <c r="R160" s="581"/>
      <c r="S160" s="581"/>
      <c r="T160" s="602"/>
      <c r="U160" s="42" t="s">
        <v>48</v>
      </c>
      <c r="V160" s="9"/>
      <c r="W160" s="9"/>
      <c r="X160" s="596"/>
      <c r="Y160" s="599"/>
      <c r="Z160" s="587"/>
      <c r="AA160" s="584"/>
      <c r="AB160" s="587"/>
      <c r="AC160" s="590"/>
      <c r="AD160" s="590"/>
      <c r="AE160" s="593"/>
      <c r="AF160" s="590"/>
      <c r="AG160" s="563"/>
      <c r="AH160" s="563"/>
      <c r="AI160" s="22"/>
      <c r="AJ160" s="23"/>
      <c r="AK160" s="23"/>
      <c r="AL160" s="23"/>
      <c r="AM160" s="23"/>
      <c r="AN160" s="24"/>
    </row>
    <row r="161" spans="1:40" ht="25.5" customHeight="1" x14ac:dyDescent="0.2">
      <c r="A161" s="665"/>
      <c r="B161" s="621"/>
      <c r="C161" s="590"/>
      <c r="D161" s="590"/>
      <c r="E161" s="648"/>
      <c r="F161" s="590"/>
      <c r="G161" s="590"/>
      <c r="H161" s="627"/>
      <c r="I161" s="42" t="s">
        <v>65</v>
      </c>
      <c r="J161" s="40"/>
      <c r="K161" s="40" t="s">
        <v>74</v>
      </c>
      <c r="L161" s="596"/>
      <c r="M161" s="627"/>
      <c r="N161" s="631"/>
      <c r="O161" s="631"/>
      <c r="P161" s="617"/>
      <c r="Q161" s="581"/>
      <c r="R161" s="581"/>
      <c r="S161" s="581"/>
      <c r="T161" s="602"/>
      <c r="U161" s="42" t="s">
        <v>50</v>
      </c>
      <c r="V161" s="9"/>
      <c r="W161" s="9"/>
      <c r="X161" s="596"/>
      <c r="Y161" s="599"/>
      <c r="Z161" s="587"/>
      <c r="AA161" s="584"/>
      <c r="AB161" s="587"/>
      <c r="AC161" s="590"/>
      <c r="AD161" s="590"/>
      <c r="AE161" s="593"/>
      <c r="AF161" s="590"/>
      <c r="AG161" s="563"/>
      <c r="AH161" s="563"/>
      <c r="AI161" s="22"/>
      <c r="AJ161" s="23"/>
      <c r="AK161" s="23"/>
      <c r="AL161" s="23"/>
      <c r="AM161" s="23"/>
      <c r="AN161" s="24"/>
    </row>
    <row r="162" spans="1:40" ht="25.5" customHeight="1" x14ac:dyDescent="0.2">
      <c r="A162" s="665"/>
      <c r="B162" s="621"/>
      <c r="C162" s="590"/>
      <c r="D162" s="590"/>
      <c r="E162" s="648"/>
      <c r="F162" s="590"/>
      <c r="G162" s="590"/>
      <c r="H162" s="627"/>
      <c r="I162" s="42" t="s">
        <v>66</v>
      </c>
      <c r="J162" s="40"/>
      <c r="K162" s="40" t="s">
        <v>73</v>
      </c>
      <c r="L162" s="596"/>
      <c r="M162" s="627"/>
      <c r="N162" s="631"/>
      <c r="O162" s="631"/>
      <c r="P162" s="617"/>
      <c r="Q162" s="581"/>
      <c r="R162" s="581"/>
      <c r="S162" s="581"/>
      <c r="T162" s="602"/>
      <c r="U162" s="42" t="s">
        <v>52</v>
      </c>
      <c r="V162" s="9"/>
      <c r="W162" s="9"/>
      <c r="X162" s="596"/>
      <c r="Y162" s="599"/>
      <c r="Z162" s="587"/>
      <c r="AA162" s="584"/>
      <c r="AB162" s="587"/>
      <c r="AC162" s="590"/>
      <c r="AD162" s="590"/>
      <c r="AE162" s="593"/>
      <c r="AF162" s="590"/>
      <c r="AG162" s="563"/>
      <c r="AH162" s="563"/>
      <c r="AI162" s="22"/>
      <c r="AJ162" s="23"/>
      <c r="AK162" s="23"/>
      <c r="AL162" s="23"/>
      <c r="AM162" s="23"/>
      <c r="AN162" s="24"/>
    </row>
    <row r="163" spans="1:40" ht="14.65" customHeight="1" x14ac:dyDescent="0.2">
      <c r="A163" s="665"/>
      <c r="B163" s="621"/>
      <c r="C163" s="590"/>
      <c r="D163" s="590"/>
      <c r="E163" s="648"/>
      <c r="F163" s="590"/>
      <c r="G163" s="590"/>
      <c r="H163" s="627"/>
      <c r="I163" s="42" t="s">
        <v>67</v>
      </c>
      <c r="J163" s="40"/>
      <c r="K163" s="40" t="s">
        <v>73</v>
      </c>
      <c r="L163" s="596"/>
      <c r="M163" s="627"/>
      <c r="N163" s="631"/>
      <c r="O163" s="631"/>
      <c r="P163" s="618"/>
      <c r="Q163" s="582"/>
      <c r="R163" s="582"/>
      <c r="S163" s="582"/>
      <c r="T163" s="603"/>
      <c r="U163" s="42" t="s">
        <v>53</v>
      </c>
      <c r="V163" s="9"/>
      <c r="W163" s="9"/>
      <c r="X163" s="597"/>
      <c r="Y163" s="599"/>
      <c r="Z163" s="587"/>
      <c r="AA163" s="584"/>
      <c r="AB163" s="587"/>
      <c r="AC163" s="590"/>
      <c r="AD163" s="590"/>
      <c r="AE163" s="593"/>
      <c r="AF163" s="590"/>
      <c r="AG163" s="563"/>
      <c r="AH163" s="563"/>
      <c r="AI163" s="22"/>
      <c r="AJ163" s="23"/>
      <c r="AK163" s="23"/>
      <c r="AL163" s="23"/>
      <c r="AM163" s="23"/>
      <c r="AN163" s="24"/>
    </row>
    <row r="164" spans="1:40" ht="14.65" customHeight="1" x14ac:dyDescent="0.2">
      <c r="A164" s="665"/>
      <c r="B164" s="621"/>
      <c r="C164" s="590"/>
      <c r="D164" s="590"/>
      <c r="E164" s="648"/>
      <c r="F164" s="590"/>
      <c r="G164" s="590"/>
      <c r="H164" s="627"/>
      <c r="I164" s="42" t="s">
        <v>68</v>
      </c>
      <c r="J164" s="38"/>
      <c r="K164" s="40" t="s">
        <v>73</v>
      </c>
      <c r="L164" s="596"/>
      <c r="M164" s="627"/>
      <c r="N164" s="631"/>
      <c r="O164" s="631"/>
      <c r="P164" s="604" t="s">
        <v>69</v>
      </c>
      <c r="Q164" s="605"/>
      <c r="R164" s="605"/>
      <c r="S164" s="605"/>
      <c r="T164" s="605"/>
      <c r="U164" s="605"/>
      <c r="V164" s="605"/>
      <c r="W164" s="605"/>
      <c r="X164" s="606"/>
      <c r="Y164" s="599"/>
      <c r="Z164" s="587"/>
      <c r="AA164" s="584"/>
      <c r="AB164" s="587"/>
      <c r="AC164" s="590"/>
      <c r="AD164" s="590"/>
      <c r="AE164" s="593"/>
      <c r="AF164" s="590"/>
      <c r="AG164" s="563"/>
      <c r="AH164" s="563"/>
      <c r="AI164" s="22"/>
      <c r="AJ164" s="23"/>
      <c r="AK164" s="23"/>
      <c r="AL164" s="23"/>
      <c r="AM164" s="23"/>
      <c r="AN164" s="24"/>
    </row>
    <row r="165" spans="1:40" ht="14.65" customHeight="1" x14ac:dyDescent="0.2">
      <c r="A165" s="665"/>
      <c r="B165" s="621"/>
      <c r="C165" s="590"/>
      <c r="D165" s="590"/>
      <c r="E165" s="648"/>
      <c r="F165" s="590"/>
      <c r="G165" s="590"/>
      <c r="H165" s="627"/>
      <c r="I165" s="42" t="s">
        <v>70</v>
      </c>
      <c r="J165" s="10"/>
      <c r="K165" s="40" t="s">
        <v>73</v>
      </c>
      <c r="L165" s="596"/>
      <c r="M165" s="627"/>
      <c r="N165" s="631"/>
      <c r="O165" s="631"/>
      <c r="P165" s="607"/>
      <c r="Q165" s="608"/>
      <c r="R165" s="608"/>
      <c r="S165" s="608"/>
      <c r="T165" s="608"/>
      <c r="U165" s="608"/>
      <c r="V165" s="608"/>
      <c r="W165" s="608"/>
      <c r="X165" s="609"/>
      <c r="Y165" s="599"/>
      <c r="Z165" s="587"/>
      <c r="AA165" s="584"/>
      <c r="AB165" s="587"/>
      <c r="AC165" s="590"/>
      <c r="AD165" s="590"/>
      <c r="AE165" s="593"/>
      <c r="AF165" s="590"/>
      <c r="AG165" s="563"/>
      <c r="AH165" s="563"/>
      <c r="AI165" s="22"/>
      <c r="AJ165" s="23"/>
      <c r="AK165" s="23"/>
      <c r="AL165" s="23"/>
      <c r="AM165" s="23"/>
      <c r="AN165" s="24"/>
    </row>
    <row r="166" spans="1:40" ht="14.65" customHeight="1" x14ac:dyDescent="0.2">
      <c r="A166" s="665"/>
      <c r="B166" s="621"/>
      <c r="C166" s="590"/>
      <c r="D166" s="590"/>
      <c r="E166" s="648"/>
      <c r="F166" s="590"/>
      <c r="G166" s="590"/>
      <c r="H166" s="627"/>
      <c r="I166" s="42" t="s">
        <v>71</v>
      </c>
      <c r="J166" s="10"/>
      <c r="K166" s="40" t="s">
        <v>73</v>
      </c>
      <c r="L166" s="596"/>
      <c r="M166" s="627"/>
      <c r="N166" s="631"/>
      <c r="O166" s="631"/>
      <c r="P166" s="607"/>
      <c r="Q166" s="608"/>
      <c r="R166" s="608"/>
      <c r="S166" s="608"/>
      <c r="T166" s="608"/>
      <c r="U166" s="608"/>
      <c r="V166" s="608"/>
      <c r="W166" s="608"/>
      <c r="X166" s="609"/>
      <c r="Y166" s="599"/>
      <c r="Z166" s="587"/>
      <c r="AA166" s="584"/>
      <c r="AB166" s="587"/>
      <c r="AC166" s="590"/>
      <c r="AD166" s="590"/>
      <c r="AE166" s="593"/>
      <c r="AF166" s="590"/>
      <c r="AG166" s="563"/>
      <c r="AH166" s="563"/>
      <c r="AI166" s="22"/>
      <c r="AJ166" s="23"/>
      <c r="AK166" s="23"/>
      <c r="AL166" s="23"/>
      <c r="AM166" s="23"/>
      <c r="AN166" s="24"/>
    </row>
    <row r="167" spans="1:40" ht="14.65" customHeight="1" x14ac:dyDescent="0.2">
      <c r="A167" s="665"/>
      <c r="B167" s="635"/>
      <c r="C167" s="619"/>
      <c r="D167" s="619"/>
      <c r="E167" s="649"/>
      <c r="F167" s="619"/>
      <c r="G167" s="619"/>
      <c r="H167" s="629"/>
      <c r="I167" s="39" t="s">
        <v>72</v>
      </c>
      <c r="J167" s="10"/>
      <c r="K167" s="38" t="s">
        <v>73</v>
      </c>
      <c r="L167" s="597"/>
      <c r="M167" s="629"/>
      <c r="N167" s="632"/>
      <c r="O167" s="632"/>
      <c r="P167" s="613"/>
      <c r="Q167" s="614"/>
      <c r="R167" s="614"/>
      <c r="S167" s="614"/>
      <c r="T167" s="614"/>
      <c r="U167" s="614"/>
      <c r="V167" s="614"/>
      <c r="W167" s="614"/>
      <c r="X167" s="615"/>
      <c r="Y167" s="637"/>
      <c r="Z167" s="640"/>
      <c r="AA167" s="641"/>
      <c r="AB167" s="640"/>
      <c r="AC167" s="619"/>
      <c r="AD167" s="619"/>
      <c r="AE167" s="643"/>
      <c r="AF167" s="619"/>
      <c r="AG167" s="564"/>
      <c r="AH167" s="564"/>
      <c r="AI167" s="25"/>
      <c r="AJ167" s="26"/>
      <c r="AK167" s="26"/>
      <c r="AL167" s="26"/>
      <c r="AM167" s="26"/>
      <c r="AN167" s="27"/>
    </row>
    <row r="168" spans="1:40" ht="25.5" customHeight="1" x14ac:dyDescent="0.2">
      <c r="A168" s="665"/>
      <c r="B168" s="620" t="s">
        <v>266</v>
      </c>
      <c r="C168" s="589" t="s">
        <v>193</v>
      </c>
      <c r="D168" s="589" t="s">
        <v>211</v>
      </c>
      <c r="E168" s="647" t="s">
        <v>212</v>
      </c>
      <c r="F168" s="589" t="s">
        <v>213</v>
      </c>
      <c r="G168" s="589">
        <v>5</v>
      </c>
      <c r="H168" s="586" t="str">
        <f>IF(G168=1,"RARA VEZ",IF(G168=2,"IMPROBABLE",IF(G168=3,"POSIBLE",IF(G168=4,"PROBABLE",IF(G168=5,"CASI SEGURO"," ")))))</f>
        <v>CASI SEGURO</v>
      </c>
      <c r="I168" s="42" t="s">
        <v>41</v>
      </c>
      <c r="J168" s="13" t="s">
        <v>73</v>
      </c>
      <c r="K168" s="40"/>
      <c r="L168" s="595">
        <f>COUNTIF(J168:J199,"x")</f>
        <v>7</v>
      </c>
      <c r="M168" s="626" t="str">
        <f>IF(L168&lt;6,"5",IF(L168&gt;11,"20",IF(L213&gt;6,"10","10 ")))</f>
        <v xml:space="preserve">10 </v>
      </c>
      <c r="N168" s="630">
        <f>(G168*M168)</f>
        <v>50</v>
      </c>
      <c r="O168" s="630" t="str">
        <f>IF(N168&lt;11,"BAJA",IF(N168&gt;59,"EXTREMA",IF(N168=15,"MODERADA",IF(N168=20,"MODERADA",IF(N168=25,"MODERADA",IF(N168=30,"ALTA",IF(N168=40,"ALTA",IF(N168=50,"ALTA"," "))))))))</f>
        <v>ALTA</v>
      </c>
      <c r="P168" s="589" t="s">
        <v>214</v>
      </c>
      <c r="Q168" s="580"/>
      <c r="R168" s="580"/>
      <c r="S168" s="580" t="s">
        <v>73</v>
      </c>
      <c r="T168" s="601" t="s">
        <v>42</v>
      </c>
      <c r="U168" s="42" t="s">
        <v>43</v>
      </c>
      <c r="V168" s="9" t="s">
        <v>73</v>
      </c>
      <c r="W168" s="9"/>
      <c r="X168" s="595">
        <f>SUM(IF(V168&lt;&gt;"x",15)+IF(V169="x",5)+IF(V170="x",15)+IF(V171="x",10)+IF(V172="x",15)+IF(V173="x",10)+IF(V174="x",30))</f>
        <v>55</v>
      </c>
      <c r="Y168" s="598">
        <f>AVERAGE(X168:X195)</f>
        <v>13.75</v>
      </c>
      <c r="Z168" s="586" t="str">
        <f>IF(Y168&lt;86,"DEBIL",IF(Y168&gt;95,"FUERTE",IF(Y168=86,"MODERADO",IF(Y168=87,"MODERADO",IF(Y168=88,"MODERADO",IF(Y168=89,"MODERADO",IF(Y168=90,"MODERADO",IF(Y168=91,"MODERADO",IF(Y168=92,"MODERADO",IF(Y168=93,"MODERADO",IF(Y168=94,"MODERADO",IF(Y168=95,"MODERADO"," "))))))))))))</f>
        <v>DEBIL</v>
      </c>
      <c r="AA168" s="583" t="str">
        <f>IF(Y168&lt;85,O168," ")</f>
        <v>ALTA</v>
      </c>
      <c r="AB168" s="586" t="s">
        <v>44</v>
      </c>
      <c r="AC168" s="589" t="s">
        <v>215</v>
      </c>
      <c r="AD168" s="589" t="s">
        <v>216</v>
      </c>
      <c r="AE168" s="592">
        <v>44560</v>
      </c>
      <c r="AF168" s="589" t="s">
        <v>290</v>
      </c>
      <c r="AG168" s="562" t="s">
        <v>299</v>
      </c>
      <c r="AH168" s="562" t="s">
        <v>289</v>
      </c>
      <c r="AI168" s="565"/>
      <c r="AJ168" s="566"/>
      <c r="AK168" s="566"/>
      <c r="AL168" s="566"/>
      <c r="AM168" s="566"/>
      <c r="AN168" s="567"/>
    </row>
    <row r="169" spans="1:40" ht="25.5" customHeight="1" x14ac:dyDescent="0.2">
      <c r="A169" s="665"/>
      <c r="B169" s="621"/>
      <c r="C169" s="590"/>
      <c r="D169" s="590"/>
      <c r="E169" s="648"/>
      <c r="F169" s="590"/>
      <c r="G169" s="590"/>
      <c r="H169" s="587"/>
      <c r="I169" s="42" t="s">
        <v>45</v>
      </c>
      <c r="J169" s="574" t="s">
        <v>73</v>
      </c>
      <c r="K169" s="574"/>
      <c r="L169" s="596"/>
      <c r="M169" s="627"/>
      <c r="N169" s="631"/>
      <c r="O169" s="631"/>
      <c r="P169" s="590"/>
      <c r="Q169" s="581"/>
      <c r="R169" s="581"/>
      <c r="S169" s="581"/>
      <c r="T169" s="602"/>
      <c r="U169" s="42" t="s">
        <v>46</v>
      </c>
      <c r="V169" s="9" t="s">
        <v>73</v>
      </c>
      <c r="W169" s="9"/>
      <c r="X169" s="596"/>
      <c r="Y169" s="599"/>
      <c r="Z169" s="587"/>
      <c r="AA169" s="584"/>
      <c r="AB169" s="587"/>
      <c r="AC169" s="590"/>
      <c r="AD169" s="590"/>
      <c r="AE169" s="593"/>
      <c r="AF169" s="590"/>
      <c r="AG169" s="563"/>
      <c r="AH169" s="563"/>
      <c r="AI169" s="568"/>
      <c r="AJ169" s="569"/>
      <c r="AK169" s="569"/>
      <c r="AL169" s="569"/>
      <c r="AM169" s="569"/>
      <c r="AN169" s="570"/>
    </row>
    <row r="170" spans="1:40" ht="14.65" customHeight="1" x14ac:dyDescent="0.2">
      <c r="A170" s="665"/>
      <c r="B170" s="621"/>
      <c r="C170" s="590"/>
      <c r="D170" s="590"/>
      <c r="E170" s="648"/>
      <c r="F170" s="590"/>
      <c r="G170" s="590"/>
      <c r="H170" s="587"/>
      <c r="I170" s="42"/>
      <c r="J170" s="575"/>
      <c r="K170" s="575"/>
      <c r="L170" s="596"/>
      <c r="M170" s="627"/>
      <c r="N170" s="631"/>
      <c r="O170" s="631"/>
      <c r="P170" s="590"/>
      <c r="Q170" s="581"/>
      <c r="R170" s="581"/>
      <c r="S170" s="581"/>
      <c r="T170" s="602"/>
      <c r="U170" s="42" t="s">
        <v>47</v>
      </c>
      <c r="V170" s="9"/>
      <c r="W170" s="9" t="s">
        <v>73</v>
      </c>
      <c r="X170" s="596"/>
      <c r="Y170" s="599"/>
      <c r="Z170" s="587"/>
      <c r="AA170" s="584"/>
      <c r="AB170" s="587"/>
      <c r="AC170" s="590"/>
      <c r="AD170" s="590"/>
      <c r="AE170" s="593"/>
      <c r="AF170" s="590"/>
      <c r="AG170" s="563"/>
      <c r="AH170" s="563"/>
      <c r="AI170" s="568"/>
      <c r="AJ170" s="569"/>
      <c r="AK170" s="569"/>
      <c r="AL170" s="569"/>
      <c r="AM170" s="569"/>
      <c r="AN170" s="570"/>
    </row>
    <row r="171" spans="1:40" ht="14.65" customHeight="1" x14ac:dyDescent="0.2">
      <c r="A171" s="665"/>
      <c r="B171" s="621"/>
      <c r="C171" s="590"/>
      <c r="D171" s="590"/>
      <c r="E171" s="648"/>
      <c r="F171" s="590"/>
      <c r="G171" s="590"/>
      <c r="H171" s="587"/>
      <c r="I171" s="42"/>
      <c r="J171" s="576"/>
      <c r="K171" s="576"/>
      <c r="L171" s="596"/>
      <c r="M171" s="627"/>
      <c r="N171" s="631"/>
      <c r="O171" s="631"/>
      <c r="P171" s="590"/>
      <c r="Q171" s="581"/>
      <c r="R171" s="581"/>
      <c r="S171" s="581"/>
      <c r="T171" s="602"/>
      <c r="U171" s="42" t="s">
        <v>48</v>
      </c>
      <c r="V171" s="9" t="s">
        <v>73</v>
      </c>
      <c r="W171" s="9"/>
      <c r="X171" s="596"/>
      <c r="Y171" s="599"/>
      <c r="Z171" s="587"/>
      <c r="AA171" s="584"/>
      <c r="AB171" s="587"/>
      <c r="AC171" s="590"/>
      <c r="AD171" s="590"/>
      <c r="AE171" s="593"/>
      <c r="AF171" s="590"/>
      <c r="AG171" s="563"/>
      <c r="AH171" s="563"/>
      <c r="AI171" s="568"/>
      <c r="AJ171" s="569"/>
      <c r="AK171" s="569"/>
      <c r="AL171" s="569"/>
      <c r="AM171" s="569"/>
      <c r="AN171" s="570"/>
    </row>
    <row r="172" spans="1:40" ht="25.5" customHeight="1" x14ac:dyDescent="0.2">
      <c r="A172" s="665"/>
      <c r="B172" s="621"/>
      <c r="C172" s="590"/>
      <c r="D172" s="590"/>
      <c r="E172" s="648"/>
      <c r="F172" s="590"/>
      <c r="G172" s="590"/>
      <c r="H172" s="587"/>
      <c r="I172" s="42" t="s">
        <v>49</v>
      </c>
      <c r="J172" s="40"/>
      <c r="K172" s="40" t="s">
        <v>73</v>
      </c>
      <c r="L172" s="596"/>
      <c r="M172" s="627"/>
      <c r="N172" s="631"/>
      <c r="O172" s="631"/>
      <c r="P172" s="590"/>
      <c r="Q172" s="581"/>
      <c r="R172" s="581"/>
      <c r="S172" s="581"/>
      <c r="T172" s="602"/>
      <c r="U172" s="42" t="s">
        <v>50</v>
      </c>
      <c r="V172" s="9"/>
      <c r="W172" s="9" t="s">
        <v>73</v>
      </c>
      <c r="X172" s="596"/>
      <c r="Y172" s="599"/>
      <c r="Z172" s="587"/>
      <c r="AA172" s="584"/>
      <c r="AB172" s="587"/>
      <c r="AC172" s="590"/>
      <c r="AD172" s="590"/>
      <c r="AE172" s="593"/>
      <c r="AF172" s="590"/>
      <c r="AG172" s="563"/>
      <c r="AH172" s="563"/>
      <c r="AI172" s="568"/>
      <c r="AJ172" s="569"/>
      <c r="AK172" s="569"/>
      <c r="AL172" s="569"/>
      <c r="AM172" s="569"/>
      <c r="AN172" s="570"/>
    </row>
    <row r="173" spans="1:40" ht="25.5" customHeight="1" x14ac:dyDescent="0.2">
      <c r="A173" s="665"/>
      <c r="B173" s="621"/>
      <c r="C173" s="590"/>
      <c r="D173" s="590"/>
      <c r="E173" s="648"/>
      <c r="F173" s="590"/>
      <c r="G173" s="590"/>
      <c r="H173" s="587"/>
      <c r="I173" s="42" t="s">
        <v>51</v>
      </c>
      <c r="J173" s="574"/>
      <c r="K173" s="574" t="s">
        <v>73</v>
      </c>
      <c r="L173" s="596"/>
      <c r="M173" s="627"/>
      <c r="N173" s="631"/>
      <c r="O173" s="631"/>
      <c r="P173" s="590"/>
      <c r="Q173" s="581"/>
      <c r="R173" s="581"/>
      <c r="S173" s="581"/>
      <c r="T173" s="602"/>
      <c r="U173" s="42" t="s">
        <v>52</v>
      </c>
      <c r="V173" s="9" t="s">
        <v>73</v>
      </c>
      <c r="W173" s="9"/>
      <c r="X173" s="596"/>
      <c r="Y173" s="599"/>
      <c r="Z173" s="587"/>
      <c r="AA173" s="584"/>
      <c r="AB173" s="587"/>
      <c r="AC173" s="590"/>
      <c r="AD173" s="590"/>
      <c r="AE173" s="593"/>
      <c r="AF173" s="590"/>
      <c r="AG173" s="563"/>
      <c r="AH173" s="563"/>
      <c r="AI173" s="568"/>
      <c r="AJ173" s="569"/>
      <c r="AK173" s="569"/>
      <c r="AL173" s="569"/>
      <c r="AM173" s="569"/>
      <c r="AN173" s="570"/>
    </row>
    <row r="174" spans="1:40" ht="14.65" customHeight="1" x14ac:dyDescent="0.2">
      <c r="A174" s="665"/>
      <c r="B174" s="621"/>
      <c r="C174" s="590"/>
      <c r="D174" s="590"/>
      <c r="E174" s="648"/>
      <c r="F174" s="590"/>
      <c r="G174" s="590"/>
      <c r="H174" s="587"/>
      <c r="I174" s="42"/>
      <c r="J174" s="575"/>
      <c r="K174" s="575"/>
      <c r="L174" s="596"/>
      <c r="M174" s="627"/>
      <c r="N174" s="631"/>
      <c r="O174" s="631"/>
      <c r="P174" s="619"/>
      <c r="Q174" s="582"/>
      <c r="R174" s="582"/>
      <c r="S174" s="582"/>
      <c r="T174" s="603"/>
      <c r="U174" s="42" t="s">
        <v>53</v>
      </c>
      <c r="V174" s="9" t="s">
        <v>73</v>
      </c>
      <c r="W174" s="9"/>
      <c r="X174" s="597"/>
      <c r="Y174" s="599"/>
      <c r="Z174" s="587"/>
      <c r="AA174" s="584"/>
      <c r="AB174" s="587"/>
      <c r="AC174" s="590"/>
      <c r="AD174" s="590"/>
      <c r="AE174" s="593"/>
      <c r="AF174" s="590"/>
      <c r="AG174" s="563"/>
      <c r="AH174" s="563"/>
      <c r="AI174" s="568"/>
      <c r="AJ174" s="569"/>
      <c r="AK174" s="569"/>
      <c r="AL174" s="569"/>
      <c r="AM174" s="569"/>
      <c r="AN174" s="570"/>
    </row>
    <row r="175" spans="1:40" ht="25.5" customHeight="1" x14ac:dyDescent="0.2">
      <c r="A175" s="665"/>
      <c r="B175" s="621"/>
      <c r="C175" s="590"/>
      <c r="D175" s="590"/>
      <c r="E175" s="648"/>
      <c r="F175" s="590"/>
      <c r="G175" s="590"/>
      <c r="H175" s="587"/>
      <c r="I175" s="42"/>
      <c r="J175" s="576"/>
      <c r="K175" s="576"/>
      <c r="L175" s="596"/>
      <c r="M175" s="627"/>
      <c r="N175" s="631"/>
      <c r="O175" s="631"/>
      <c r="P175" s="577"/>
      <c r="Q175" s="580"/>
      <c r="R175" s="580"/>
      <c r="S175" s="580"/>
      <c r="T175" s="601" t="s">
        <v>54</v>
      </c>
      <c r="U175" s="42" t="s">
        <v>43</v>
      </c>
      <c r="V175" s="9"/>
      <c r="W175" s="9"/>
      <c r="X175" s="595">
        <f>SUM(IF(V175="x",15)+IF(V176="x",5)+IF(V177="x",15)+IF(V178="x",10)+IF(V179="x",15)+IF(V180="x",10)+IF(V181="x",30))</f>
        <v>0</v>
      </c>
      <c r="Y175" s="599"/>
      <c r="Z175" s="587"/>
      <c r="AA175" s="584"/>
      <c r="AB175" s="587"/>
      <c r="AC175" s="590"/>
      <c r="AD175" s="590"/>
      <c r="AE175" s="593"/>
      <c r="AF175" s="590"/>
      <c r="AG175" s="563"/>
      <c r="AH175" s="563"/>
      <c r="AI175" s="568"/>
      <c r="AJ175" s="569"/>
      <c r="AK175" s="569"/>
      <c r="AL175" s="569"/>
      <c r="AM175" s="569"/>
      <c r="AN175" s="570"/>
    </row>
    <row r="176" spans="1:40" ht="25.5" customHeight="1" x14ac:dyDescent="0.2">
      <c r="A176" s="665"/>
      <c r="B176" s="621"/>
      <c r="C176" s="590"/>
      <c r="D176" s="590"/>
      <c r="E176" s="648"/>
      <c r="F176" s="590"/>
      <c r="G176" s="590"/>
      <c r="H176" s="587"/>
      <c r="I176" s="42" t="s">
        <v>55</v>
      </c>
      <c r="J176" s="574" t="s">
        <v>73</v>
      </c>
      <c r="K176" s="574"/>
      <c r="L176" s="596"/>
      <c r="M176" s="627"/>
      <c r="N176" s="631"/>
      <c r="O176" s="631"/>
      <c r="P176" s="578"/>
      <c r="Q176" s="581"/>
      <c r="R176" s="581"/>
      <c r="S176" s="581"/>
      <c r="T176" s="602"/>
      <c r="U176" s="42" t="s">
        <v>46</v>
      </c>
      <c r="V176" s="9"/>
      <c r="W176" s="9"/>
      <c r="X176" s="596"/>
      <c r="Y176" s="599"/>
      <c r="Z176" s="587"/>
      <c r="AA176" s="584"/>
      <c r="AB176" s="587"/>
      <c r="AC176" s="590"/>
      <c r="AD176" s="590"/>
      <c r="AE176" s="593"/>
      <c r="AF176" s="590"/>
      <c r="AG176" s="563"/>
      <c r="AH176" s="563"/>
      <c r="AI176" s="568"/>
      <c r="AJ176" s="569"/>
      <c r="AK176" s="569"/>
      <c r="AL176" s="569"/>
      <c r="AM176" s="569"/>
      <c r="AN176" s="570"/>
    </row>
    <row r="177" spans="1:40" ht="14.65" customHeight="1" x14ac:dyDescent="0.2">
      <c r="A177" s="665"/>
      <c r="B177" s="621"/>
      <c r="C177" s="590"/>
      <c r="D177" s="590"/>
      <c r="E177" s="648"/>
      <c r="F177" s="590"/>
      <c r="G177" s="590"/>
      <c r="H177" s="587"/>
      <c r="I177" s="42"/>
      <c r="J177" s="575"/>
      <c r="K177" s="575"/>
      <c r="L177" s="596"/>
      <c r="M177" s="627"/>
      <c r="N177" s="631"/>
      <c r="O177" s="631"/>
      <c r="P177" s="578"/>
      <c r="Q177" s="581"/>
      <c r="R177" s="581"/>
      <c r="S177" s="581"/>
      <c r="T177" s="602"/>
      <c r="U177" s="42" t="s">
        <v>47</v>
      </c>
      <c r="V177" s="9"/>
      <c r="W177" s="9"/>
      <c r="X177" s="596"/>
      <c r="Y177" s="599"/>
      <c r="Z177" s="587"/>
      <c r="AA177" s="584"/>
      <c r="AB177" s="587"/>
      <c r="AC177" s="590"/>
      <c r="AD177" s="590"/>
      <c r="AE177" s="593"/>
      <c r="AF177" s="590"/>
      <c r="AG177" s="563"/>
      <c r="AH177" s="563"/>
      <c r="AI177" s="568"/>
      <c r="AJ177" s="569"/>
      <c r="AK177" s="569"/>
      <c r="AL177" s="569"/>
      <c r="AM177" s="569"/>
      <c r="AN177" s="570"/>
    </row>
    <row r="178" spans="1:40" ht="14.65" customHeight="1" x14ac:dyDescent="0.2">
      <c r="A178" s="665"/>
      <c r="B178" s="621"/>
      <c r="C178" s="590"/>
      <c r="D178" s="590"/>
      <c r="E178" s="648"/>
      <c r="F178" s="590"/>
      <c r="G178" s="590"/>
      <c r="H178" s="587"/>
      <c r="I178" s="42"/>
      <c r="J178" s="576"/>
      <c r="K178" s="576"/>
      <c r="L178" s="596"/>
      <c r="M178" s="627"/>
      <c r="N178" s="631"/>
      <c r="O178" s="631"/>
      <c r="P178" s="578"/>
      <c r="Q178" s="581"/>
      <c r="R178" s="581"/>
      <c r="S178" s="581"/>
      <c r="T178" s="602"/>
      <c r="U178" s="42" t="s">
        <v>48</v>
      </c>
      <c r="V178" s="9"/>
      <c r="W178" s="9"/>
      <c r="X178" s="596"/>
      <c r="Y178" s="599"/>
      <c r="Z178" s="587"/>
      <c r="AA178" s="584"/>
      <c r="AB178" s="587"/>
      <c r="AC178" s="590"/>
      <c r="AD178" s="590"/>
      <c r="AE178" s="593"/>
      <c r="AF178" s="590"/>
      <c r="AG178" s="563"/>
      <c r="AH178" s="563"/>
      <c r="AI178" s="568"/>
      <c r="AJ178" s="569"/>
      <c r="AK178" s="569"/>
      <c r="AL178" s="569"/>
      <c r="AM178" s="569"/>
      <c r="AN178" s="570"/>
    </row>
    <row r="179" spans="1:40" ht="25.5" customHeight="1" x14ac:dyDescent="0.2">
      <c r="A179" s="665"/>
      <c r="B179" s="621"/>
      <c r="C179" s="590"/>
      <c r="D179" s="590"/>
      <c r="E179" s="648"/>
      <c r="F179" s="590"/>
      <c r="G179" s="590"/>
      <c r="H179" s="587"/>
      <c r="I179" s="42" t="s">
        <v>56</v>
      </c>
      <c r="J179" s="40" t="s">
        <v>73</v>
      </c>
      <c r="K179" s="40"/>
      <c r="L179" s="596"/>
      <c r="M179" s="627"/>
      <c r="N179" s="631"/>
      <c r="O179" s="631"/>
      <c r="P179" s="578"/>
      <c r="Q179" s="581"/>
      <c r="R179" s="581"/>
      <c r="S179" s="581"/>
      <c r="T179" s="602"/>
      <c r="U179" s="42" t="s">
        <v>50</v>
      </c>
      <c r="V179" s="9"/>
      <c r="W179" s="9"/>
      <c r="X179" s="596"/>
      <c r="Y179" s="599"/>
      <c r="Z179" s="587"/>
      <c r="AA179" s="584"/>
      <c r="AB179" s="587"/>
      <c r="AC179" s="590"/>
      <c r="AD179" s="590"/>
      <c r="AE179" s="593"/>
      <c r="AF179" s="590"/>
      <c r="AG179" s="563"/>
      <c r="AH179" s="563"/>
      <c r="AI179" s="568"/>
      <c r="AJ179" s="569"/>
      <c r="AK179" s="569"/>
      <c r="AL179" s="569"/>
      <c r="AM179" s="569"/>
      <c r="AN179" s="570"/>
    </row>
    <row r="180" spans="1:40" ht="25.5" customHeight="1" x14ac:dyDescent="0.2">
      <c r="A180" s="665"/>
      <c r="B180" s="621"/>
      <c r="C180" s="590"/>
      <c r="D180" s="590"/>
      <c r="E180" s="648"/>
      <c r="F180" s="590"/>
      <c r="G180" s="590"/>
      <c r="H180" s="587"/>
      <c r="I180" s="42" t="s">
        <v>57</v>
      </c>
      <c r="J180" s="574" t="s">
        <v>73</v>
      </c>
      <c r="K180" s="574"/>
      <c r="L180" s="596"/>
      <c r="M180" s="627"/>
      <c r="N180" s="631"/>
      <c r="O180" s="631"/>
      <c r="P180" s="578"/>
      <c r="Q180" s="581"/>
      <c r="R180" s="581"/>
      <c r="S180" s="581"/>
      <c r="T180" s="602"/>
      <c r="U180" s="42" t="s">
        <v>52</v>
      </c>
      <c r="V180" s="9"/>
      <c r="W180" s="9"/>
      <c r="X180" s="596"/>
      <c r="Y180" s="599"/>
      <c r="Z180" s="587"/>
      <c r="AA180" s="584"/>
      <c r="AB180" s="587"/>
      <c r="AC180" s="590"/>
      <c r="AD180" s="590"/>
      <c r="AE180" s="593"/>
      <c r="AF180" s="590"/>
      <c r="AG180" s="563"/>
      <c r="AH180" s="563"/>
      <c r="AI180" s="568"/>
      <c r="AJ180" s="569"/>
      <c r="AK180" s="569"/>
      <c r="AL180" s="569"/>
      <c r="AM180" s="569"/>
      <c r="AN180" s="570"/>
    </row>
    <row r="181" spans="1:40" ht="14.65" customHeight="1" x14ac:dyDescent="0.2">
      <c r="A181" s="665"/>
      <c r="B181" s="621"/>
      <c r="C181" s="590"/>
      <c r="D181" s="590"/>
      <c r="E181" s="648"/>
      <c r="F181" s="590"/>
      <c r="G181" s="590"/>
      <c r="H181" s="587"/>
      <c r="I181" s="42"/>
      <c r="J181" s="575"/>
      <c r="K181" s="575"/>
      <c r="L181" s="596"/>
      <c r="M181" s="627"/>
      <c r="N181" s="631"/>
      <c r="O181" s="631"/>
      <c r="P181" s="579"/>
      <c r="Q181" s="582"/>
      <c r="R181" s="582"/>
      <c r="S181" s="582"/>
      <c r="T181" s="603"/>
      <c r="U181" s="42" t="s">
        <v>53</v>
      </c>
      <c r="V181" s="9"/>
      <c r="W181" s="9"/>
      <c r="X181" s="597"/>
      <c r="Y181" s="599"/>
      <c r="Z181" s="587"/>
      <c r="AA181" s="584"/>
      <c r="AB181" s="587"/>
      <c r="AC181" s="590"/>
      <c r="AD181" s="590"/>
      <c r="AE181" s="593"/>
      <c r="AF181" s="590"/>
      <c r="AG181" s="563"/>
      <c r="AH181" s="563"/>
      <c r="AI181" s="568"/>
      <c r="AJ181" s="569"/>
      <c r="AK181" s="569"/>
      <c r="AL181" s="569"/>
      <c r="AM181" s="569"/>
      <c r="AN181" s="570"/>
    </row>
    <row r="182" spans="1:40" ht="25.5" customHeight="1" x14ac:dyDescent="0.2">
      <c r="A182" s="665"/>
      <c r="B182" s="621"/>
      <c r="C182" s="590"/>
      <c r="D182" s="590"/>
      <c r="E182" s="648"/>
      <c r="F182" s="590"/>
      <c r="G182" s="590"/>
      <c r="H182" s="587"/>
      <c r="I182" s="42"/>
      <c r="J182" s="576"/>
      <c r="K182" s="576"/>
      <c r="L182" s="596"/>
      <c r="M182" s="627"/>
      <c r="N182" s="631"/>
      <c r="O182" s="631"/>
      <c r="P182" s="616"/>
      <c r="Q182" s="580"/>
      <c r="R182" s="580"/>
      <c r="S182" s="580"/>
      <c r="T182" s="601" t="s">
        <v>58</v>
      </c>
      <c r="U182" s="42" t="s">
        <v>43</v>
      </c>
      <c r="V182" s="9"/>
      <c r="W182" s="9"/>
      <c r="X182" s="595">
        <f>SUM(IF(V182="x",15)+IF(V183="x",5)+IF(V184="x",15)+IF(V185="x",10)+IF(V186="x",15)+IF(V187="x",10)+IF(V188="x",30))</f>
        <v>0</v>
      </c>
      <c r="Y182" s="599"/>
      <c r="Z182" s="587"/>
      <c r="AA182" s="584"/>
      <c r="AB182" s="587"/>
      <c r="AC182" s="590"/>
      <c r="AD182" s="590"/>
      <c r="AE182" s="593"/>
      <c r="AF182" s="590"/>
      <c r="AG182" s="563"/>
      <c r="AH182" s="563"/>
      <c r="AI182" s="568"/>
      <c r="AJ182" s="569"/>
      <c r="AK182" s="569"/>
      <c r="AL182" s="569"/>
      <c r="AM182" s="569"/>
      <c r="AN182" s="570"/>
    </row>
    <row r="183" spans="1:40" ht="38.25" customHeight="1" x14ac:dyDescent="0.2">
      <c r="A183" s="665"/>
      <c r="B183" s="621"/>
      <c r="C183" s="590"/>
      <c r="D183" s="590"/>
      <c r="E183" s="648"/>
      <c r="F183" s="590"/>
      <c r="G183" s="590"/>
      <c r="H183" s="587"/>
      <c r="I183" s="42" t="s">
        <v>59</v>
      </c>
      <c r="J183" s="574"/>
      <c r="K183" s="574" t="s">
        <v>73</v>
      </c>
      <c r="L183" s="596"/>
      <c r="M183" s="627"/>
      <c r="N183" s="631"/>
      <c r="O183" s="631"/>
      <c r="P183" s="617"/>
      <c r="Q183" s="581"/>
      <c r="R183" s="581"/>
      <c r="S183" s="581"/>
      <c r="T183" s="602"/>
      <c r="U183" s="42" t="s">
        <v>46</v>
      </c>
      <c r="V183" s="9"/>
      <c r="W183" s="9"/>
      <c r="X183" s="596"/>
      <c r="Y183" s="599"/>
      <c r="Z183" s="587"/>
      <c r="AA183" s="584"/>
      <c r="AB183" s="587"/>
      <c r="AC183" s="590"/>
      <c r="AD183" s="590"/>
      <c r="AE183" s="593"/>
      <c r="AF183" s="590"/>
      <c r="AG183" s="563"/>
      <c r="AH183" s="563"/>
      <c r="AI183" s="568"/>
      <c r="AJ183" s="569"/>
      <c r="AK183" s="569"/>
      <c r="AL183" s="569"/>
      <c r="AM183" s="569"/>
      <c r="AN183" s="570"/>
    </row>
    <row r="184" spans="1:40" ht="14.65" customHeight="1" x14ac:dyDescent="0.2">
      <c r="A184" s="665"/>
      <c r="B184" s="621"/>
      <c r="C184" s="590"/>
      <c r="D184" s="590"/>
      <c r="E184" s="648"/>
      <c r="F184" s="590"/>
      <c r="G184" s="590"/>
      <c r="H184" s="587"/>
      <c r="I184" s="42"/>
      <c r="J184" s="575"/>
      <c r="K184" s="575"/>
      <c r="L184" s="596"/>
      <c r="M184" s="627"/>
      <c r="N184" s="631"/>
      <c r="O184" s="631"/>
      <c r="P184" s="617"/>
      <c r="Q184" s="581"/>
      <c r="R184" s="581"/>
      <c r="S184" s="581"/>
      <c r="T184" s="602"/>
      <c r="U184" s="42" t="s">
        <v>47</v>
      </c>
      <c r="V184" s="9"/>
      <c r="W184" s="9"/>
      <c r="X184" s="596"/>
      <c r="Y184" s="599"/>
      <c r="Z184" s="587"/>
      <c r="AA184" s="584"/>
      <c r="AB184" s="587"/>
      <c r="AC184" s="590"/>
      <c r="AD184" s="590"/>
      <c r="AE184" s="593"/>
      <c r="AF184" s="590"/>
      <c r="AG184" s="563"/>
      <c r="AH184" s="563"/>
      <c r="AI184" s="568"/>
      <c r="AJ184" s="569"/>
      <c r="AK184" s="569"/>
      <c r="AL184" s="569"/>
      <c r="AM184" s="569"/>
      <c r="AN184" s="570"/>
    </row>
    <row r="185" spans="1:40" ht="14.65" customHeight="1" x14ac:dyDescent="0.2">
      <c r="A185" s="665"/>
      <c r="B185" s="621"/>
      <c r="C185" s="590"/>
      <c r="D185" s="590"/>
      <c r="E185" s="648"/>
      <c r="F185" s="590"/>
      <c r="G185" s="590"/>
      <c r="H185" s="587"/>
      <c r="I185" s="42"/>
      <c r="J185" s="575"/>
      <c r="K185" s="575"/>
      <c r="L185" s="596"/>
      <c r="M185" s="627"/>
      <c r="N185" s="631"/>
      <c r="O185" s="631"/>
      <c r="P185" s="617"/>
      <c r="Q185" s="581"/>
      <c r="R185" s="581"/>
      <c r="S185" s="581"/>
      <c r="T185" s="602"/>
      <c r="U185" s="42" t="s">
        <v>48</v>
      </c>
      <c r="V185" s="9"/>
      <c r="W185" s="9"/>
      <c r="X185" s="596"/>
      <c r="Y185" s="599"/>
      <c r="Z185" s="587"/>
      <c r="AA185" s="584"/>
      <c r="AB185" s="587"/>
      <c r="AC185" s="590"/>
      <c r="AD185" s="590"/>
      <c r="AE185" s="593"/>
      <c r="AF185" s="590"/>
      <c r="AG185" s="563"/>
      <c r="AH185" s="563"/>
      <c r="AI185" s="568"/>
      <c r="AJ185" s="569"/>
      <c r="AK185" s="569"/>
      <c r="AL185" s="569"/>
      <c r="AM185" s="569"/>
      <c r="AN185" s="570"/>
    </row>
    <row r="186" spans="1:40" ht="25.5" customHeight="1" x14ac:dyDescent="0.2">
      <c r="A186" s="665"/>
      <c r="B186" s="621"/>
      <c r="C186" s="590"/>
      <c r="D186" s="590"/>
      <c r="E186" s="648"/>
      <c r="F186" s="590"/>
      <c r="G186" s="590"/>
      <c r="H186" s="587"/>
      <c r="I186" s="42"/>
      <c r="J186" s="576"/>
      <c r="K186" s="576"/>
      <c r="L186" s="596"/>
      <c r="M186" s="627"/>
      <c r="N186" s="631"/>
      <c r="O186" s="631"/>
      <c r="P186" s="617"/>
      <c r="Q186" s="581"/>
      <c r="R186" s="581"/>
      <c r="S186" s="581"/>
      <c r="T186" s="602"/>
      <c r="U186" s="42" t="s">
        <v>50</v>
      </c>
      <c r="V186" s="9"/>
      <c r="W186" s="9"/>
      <c r="X186" s="596"/>
      <c r="Y186" s="599"/>
      <c r="Z186" s="587"/>
      <c r="AA186" s="584"/>
      <c r="AB186" s="587"/>
      <c r="AC186" s="590"/>
      <c r="AD186" s="590"/>
      <c r="AE186" s="593"/>
      <c r="AF186" s="590"/>
      <c r="AG186" s="563"/>
      <c r="AH186" s="563"/>
      <c r="AI186" s="568"/>
      <c r="AJ186" s="569"/>
      <c r="AK186" s="569"/>
      <c r="AL186" s="569"/>
      <c r="AM186" s="569"/>
      <c r="AN186" s="570"/>
    </row>
    <row r="187" spans="1:40" ht="25.5" customHeight="1" x14ac:dyDescent="0.2">
      <c r="A187" s="665"/>
      <c r="B187" s="621"/>
      <c r="C187" s="590"/>
      <c r="D187" s="590"/>
      <c r="E187" s="648"/>
      <c r="F187" s="590"/>
      <c r="G187" s="590"/>
      <c r="H187" s="587"/>
      <c r="I187" s="42" t="s">
        <v>60</v>
      </c>
      <c r="J187" s="40"/>
      <c r="K187" s="40" t="s">
        <v>73</v>
      </c>
      <c r="L187" s="596"/>
      <c r="M187" s="627"/>
      <c r="N187" s="631"/>
      <c r="O187" s="631"/>
      <c r="P187" s="617"/>
      <c r="Q187" s="581"/>
      <c r="R187" s="581"/>
      <c r="S187" s="581"/>
      <c r="T187" s="602"/>
      <c r="U187" s="42" t="s">
        <v>52</v>
      </c>
      <c r="V187" s="9"/>
      <c r="W187" s="9"/>
      <c r="X187" s="596"/>
      <c r="Y187" s="599"/>
      <c r="Z187" s="587"/>
      <c r="AA187" s="584"/>
      <c r="AB187" s="587"/>
      <c r="AC187" s="590"/>
      <c r="AD187" s="590"/>
      <c r="AE187" s="593"/>
      <c r="AF187" s="590"/>
      <c r="AG187" s="563"/>
      <c r="AH187" s="563"/>
      <c r="AI187" s="568"/>
      <c r="AJ187" s="569"/>
      <c r="AK187" s="569"/>
      <c r="AL187" s="569"/>
      <c r="AM187" s="569"/>
      <c r="AN187" s="570"/>
    </row>
    <row r="188" spans="1:40" ht="25.5" customHeight="1" x14ac:dyDescent="0.2">
      <c r="A188" s="665"/>
      <c r="B188" s="621"/>
      <c r="C188" s="590"/>
      <c r="D188" s="590"/>
      <c r="E188" s="648"/>
      <c r="F188" s="590"/>
      <c r="G188" s="590"/>
      <c r="H188" s="587"/>
      <c r="I188" s="42" t="s">
        <v>61</v>
      </c>
      <c r="J188" s="574" t="s">
        <v>73</v>
      </c>
      <c r="K188" s="574"/>
      <c r="L188" s="596"/>
      <c r="M188" s="627"/>
      <c r="N188" s="631"/>
      <c r="O188" s="631"/>
      <c r="P188" s="618"/>
      <c r="Q188" s="582"/>
      <c r="R188" s="582"/>
      <c r="S188" s="582"/>
      <c r="T188" s="603"/>
      <c r="U188" s="42" t="s">
        <v>53</v>
      </c>
      <c r="V188" s="9"/>
      <c r="W188" s="9"/>
      <c r="X188" s="597"/>
      <c r="Y188" s="599"/>
      <c r="Z188" s="587"/>
      <c r="AA188" s="584"/>
      <c r="AB188" s="587"/>
      <c r="AC188" s="590"/>
      <c r="AD188" s="590"/>
      <c r="AE188" s="593"/>
      <c r="AF188" s="590"/>
      <c r="AG188" s="563"/>
      <c r="AH188" s="563"/>
      <c r="AI188" s="568"/>
      <c r="AJ188" s="569"/>
      <c r="AK188" s="569"/>
      <c r="AL188" s="569"/>
      <c r="AM188" s="569"/>
      <c r="AN188" s="570"/>
    </row>
    <row r="189" spans="1:40" ht="25.5" customHeight="1" x14ac:dyDescent="0.2">
      <c r="A189" s="665"/>
      <c r="B189" s="621"/>
      <c r="C189" s="590"/>
      <c r="D189" s="590"/>
      <c r="E189" s="648"/>
      <c r="F189" s="590"/>
      <c r="G189" s="590"/>
      <c r="H189" s="587"/>
      <c r="I189" s="42"/>
      <c r="J189" s="575"/>
      <c r="K189" s="575"/>
      <c r="L189" s="596"/>
      <c r="M189" s="627"/>
      <c r="N189" s="631"/>
      <c r="O189" s="631"/>
      <c r="P189" s="616"/>
      <c r="Q189" s="580"/>
      <c r="R189" s="580"/>
      <c r="S189" s="580"/>
      <c r="T189" s="601" t="s">
        <v>62</v>
      </c>
      <c r="U189" s="42" t="s">
        <v>43</v>
      </c>
      <c r="V189" s="9"/>
      <c r="W189" s="9"/>
      <c r="X189" s="595">
        <f>SUM(IF(V189="x",15)+IF(V190="x",5)+IF(V191="x",15)+IF(V192="x",10)+IF(V193="x",15)+IF(V194="x",10)+IF(V195="x",30))</f>
        <v>0</v>
      </c>
      <c r="Y189" s="599"/>
      <c r="Z189" s="587"/>
      <c r="AA189" s="584"/>
      <c r="AB189" s="587"/>
      <c r="AC189" s="590"/>
      <c r="AD189" s="590"/>
      <c r="AE189" s="593"/>
      <c r="AF189" s="590"/>
      <c r="AG189" s="563"/>
      <c r="AH189" s="563"/>
      <c r="AI189" s="568"/>
      <c r="AJ189" s="569"/>
      <c r="AK189" s="569"/>
      <c r="AL189" s="569"/>
      <c r="AM189" s="569"/>
      <c r="AN189" s="570"/>
    </row>
    <row r="190" spans="1:40" ht="25.5" customHeight="1" x14ac:dyDescent="0.2">
      <c r="A190" s="665"/>
      <c r="B190" s="621"/>
      <c r="C190" s="590"/>
      <c r="D190" s="590"/>
      <c r="E190" s="648"/>
      <c r="F190" s="590"/>
      <c r="G190" s="590"/>
      <c r="H190" s="587"/>
      <c r="I190" s="42"/>
      <c r="J190" s="576"/>
      <c r="K190" s="576"/>
      <c r="L190" s="596"/>
      <c r="M190" s="627"/>
      <c r="N190" s="631"/>
      <c r="O190" s="631"/>
      <c r="P190" s="617"/>
      <c r="Q190" s="581"/>
      <c r="R190" s="581"/>
      <c r="S190" s="581"/>
      <c r="T190" s="602"/>
      <c r="U190" s="42" t="s">
        <v>46</v>
      </c>
      <c r="V190" s="9"/>
      <c r="W190" s="9"/>
      <c r="X190" s="596"/>
      <c r="Y190" s="599"/>
      <c r="Z190" s="587"/>
      <c r="AA190" s="584"/>
      <c r="AB190" s="587"/>
      <c r="AC190" s="590"/>
      <c r="AD190" s="590"/>
      <c r="AE190" s="593"/>
      <c r="AF190" s="590"/>
      <c r="AG190" s="563"/>
      <c r="AH190" s="563"/>
      <c r="AI190" s="568"/>
      <c r="AJ190" s="569"/>
      <c r="AK190" s="569"/>
      <c r="AL190" s="569"/>
      <c r="AM190" s="569"/>
      <c r="AN190" s="570"/>
    </row>
    <row r="191" spans="1:40" ht="14.65" customHeight="1" x14ac:dyDescent="0.2">
      <c r="A191" s="665"/>
      <c r="B191" s="621"/>
      <c r="C191" s="590"/>
      <c r="D191" s="590"/>
      <c r="E191" s="648"/>
      <c r="F191" s="590"/>
      <c r="G191" s="590"/>
      <c r="H191" s="587"/>
      <c r="I191" s="42" t="s">
        <v>63</v>
      </c>
      <c r="J191" s="40"/>
      <c r="K191" s="40" t="s">
        <v>73</v>
      </c>
      <c r="L191" s="596"/>
      <c r="M191" s="627"/>
      <c r="N191" s="631"/>
      <c r="O191" s="631"/>
      <c r="P191" s="617"/>
      <c r="Q191" s="581"/>
      <c r="R191" s="581"/>
      <c r="S191" s="581"/>
      <c r="T191" s="602"/>
      <c r="U191" s="42" t="s">
        <v>47</v>
      </c>
      <c r="V191" s="9"/>
      <c r="W191" s="9"/>
      <c r="X191" s="596"/>
      <c r="Y191" s="599"/>
      <c r="Z191" s="587"/>
      <c r="AA191" s="584"/>
      <c r="AB191" s="587"/>
      <c r="AC191" s="590"/>
      <c r="AD191" s="590"/>
      <c r="AE191" s="593"/>
      <c r="AF191" s="590"/>
      <c r="AG191" s="563"/>
      <c r="AH191" s="563"/>
      <c r="AI191" s="568"/>
      <c r="AJ191" s="569"/>
      <c r="AK191" s="569"/>
      <c r="AL191" s="569"/>
      <c r="AM191" s="569"/>
      <c r="AN191" s="570"/>
    </row>
    <row r="192" spans="1:40" ht="14.65" customHeight="1" x14ac:dyDescent="0.2">
      <c r="A192" s="665"/>
      <c r="B192" s="621"/>
      <c r="C192" s="590"/>
      <c r="D192" s="590"/>
      <c r="E192" s="648"/>
      <c r="F192" s="590"/>
      <c r="G192" s="590"/>
      <c r="H192" s="587"/>
      <c r="I192" s="42" t="s">
        <v>64</v>
      </c>
      <c r="J192" s="40" t="s">
        <v>73</v>
      </c>
      <c r="K192" s="40"/>
      <c r="L192" s="596"/>
      <c r="M192" s="627"/>
      <c r="N192" s="631"/>
      <c r="O192" s="631"/>
      <c r="P192" s="617"/>
      <c r="Q192" s="581"/>
      <c r="R192" s="581"/>
      <c r="S192" s="581"/>
      <c r="T192" s="602"/>
      <c r="U192" s="42" t="s">
        <v>48</v>
      </c>
      <c r="V192" s="9"/>
      <c r="W192" s="9"/>
      <c r="X192" s="596"/>
      <c r="Y192" s="599"/>
      <c r="Z192" s="587"/>
      <c r="AA192" s="584"/>
      <c r="AB192" s="587"/>
      <c r="AC192" s="590"/>
      <c r="AD192" s="590"/>
      <c r="AE192" s="593"/>
      <c r="AF192" s="590"/>
      <c r="AG192" s="563"/>
      <c r="AH192" s="563"/>
      <c r="AI192" s="568"/>
      <c r="AJ192" s="569"/>
      <c r="AK192" s="569"/>
      <c r="AL192" s="569"/>
      <c r="AM192" s="569"/>
      <c r="AN192" s="570"/>
    </row>
    <row r="193" spans="1:40" ht="25.5" customHeight="1" x14ac:dyDescent="0.2">
      <c r="A193" s="665"/>
      <c r="B193" s="621"/>
      <c r="C193" s="590"/>
      <c r="D193" s="590"/>
      <c r="E193" s="648"/>
      <c r="F193" s="590"/>
      <c r="G193" s="590"/>
      <c r="H193" s="587"/>
      <c r="I193" s="42" t="s">
        <v>65</v>
      </c>
      <c r="J193" s="40"/>
      <c r="K193" s="40" t="s">
        <v>73</v>
      </c>
      <c r="L193" s="596"/>
      <c r="M193" s="627"/>
      <c r="N193" s="631"/>
      <c r="O193" s="631"/>
      <c r="P193" s="617"/>
      <c r="Q193" s="581"/>
      <c r="R193" s="581"/>
      <c r="S193" s="581"/>
      <c r="T193" s="602"/>
      <c r="U193" s="42" t="s">
        <v>50</v>
      </c>
      <c r="V193" s="9"/>
      <c r="W193" s="9"/>
      <c r="X193" s="596"/>
      <c r="Y193" s="599"/>
      <c r="Z193" s="587"/>
      <c r="AA193" s="584"/>
      <c r="AB193" s="587"/>
      <c r="AC193" s="590"/>
      <c r="AD193" s="590"/>
      <c r="AE193" s="593"/>
      <c r="AF193" s="590"/>
      <c r="AG193" s="563"/>
      <c r="AH193" s="563"/>
      <c r="AI193" s="568"/>
      <c r="AJ193" s="569"/>
      <c r="AK193" s="569"/>
      <c r="AL193" s="569"/>
      <c r="AM193" s="569"/>
      <c r="AN193" s="570"/>
    </row>
    <row r="194" spans="1:40" ht="25.5" customHeight="1" x14ac:dyDescent="0.2">
      <c r="A194" s="665"/>
      <c r="B194" s="621"/>
      <c r="C194" s="590"/>
      <c r="D194" s="590"/>
      <c r="E194" s="648"/>
      <c r="F194" s="590"/>
      <c r="G194" s="590"/>
      <c r="H194" s="587"/>
      <c r="I194" s="42" t="s">
        <v>66</v>
      </c>
      <c r="J194" s="40"/>
      <c r="K194" s="40" t="s">
        <v>73</v>
      </c>
      <c r="L194" s="596"/>
      <c r="M194" s="627"/>
      <c r="N194" s="631"/>
      <c r="O194" s="631"/>
      <c r="P194" s="617"/>
      <c r="Q194" s="581"/>
      <c r="R194" s="581"/>
      <c r="S194" s="581"/>
      <c r="T194" s="602"/>
      <c r="U194" s="42" t="s">
        <v>52</v>
      </c>
      <c r="V194" s="9"/>
      <c r="W194" s="9"/>
      <c r="X194" s="596"/>
      <c r="Y194" s="599"/>
      <c r="Z194" s="587"/>
      <c r="AA194" s="584"/>
      <c r="AB194" s="587"/>
      <c r="AC194" s="590"/>
      <c r="AD194" s="590"/>
      <c r="AE194" s="593"/>
      <c r="AF194" s="590"/>
      <c r="AG194" s="563"/>
      <c r="AH194" s="563"/>
      <c r="AI194" s="568"/>
      <c r="AJ194" s="569"/>
      <c r="AK194" s="569"/>
      <c r="AL194" s="569"/>
      <c r="AM194" s="569"/>
      <c r="AN194" s="570"/>
    </row>
    <row r="195" spans="1:40" ht="14.65" customHeight="1" x14ac:dyDescent="0.2">
      <c r="A195" s="665"/>
      <c r="B195" s="621"/>
      <c r="C195" s="590"/>
      <c r="D195" s="590"/>
      <c r="E195" s="648"/>
      <c r="F195" s="590"/>
      <c r="G195" s="590"/>
      <c r="H195" s="587"/>
      <c r="I195" s="42" t="s">
        <v>67</v>
      </c>
      <c r="J195" s="40"/>
      <c r="K195" s="40" t="s">
        <v>73</v>
      </c>
      <c r="L195" s="596"/>
      <c r="M195" s="627"/>
      <c r="N195" s="631"/>
      <c r="O195" s="631"/>
      <c r="P195" s="618"/>
      <c r="Q195" s="582"/>
      <c r="R195" s="582"/>
      <c r="S195" s="582"/>
      <c r="T195" s="603"/>
      <c r="U195" s="42" t="s">
        <v>53</v>
      </c>
      <c r="V195" s="9"/>
      <c r="W195" s="9"/>
      <c r="X195" s="597"/>
      <c r="Y195" s="599"/>
      <c r="Z195" s="587"/>
      <c r="AA195" s="584"/>
      <c r="AB195" s="587"/>
      <c r="AC195" s="590"/>
      <c r="AD195" s="590"/>
      <c r="AE195" s="593"/>
      <c r="AF195" s="590"/>
      <c r="AG195" s="563"/>
      <c r="AH195" s="563"/>
      <c r="AI195" s="568"/>
      <c r="AJ195" s="569"/>
      <c r="AK195" s="569"/>
      <c r="AL195" s="569"/>
      <c r="AM195" s="569"/>
      <c r="AN195" s="570"/>
    </row>
    <row r="196" spans="1:40" ht="14.65" customHeight="1" x14ac:dyDescent="0.2">
      <c r="A196" s="665"/>
      <c r="B196" s="621"/>
      <c r="C196" s="590"/>
      <c r="D196" s="590"/>
      <c r="E196" s="648"/>
      <c r="F196" s="590"/>
      <c r="G196" s="590"/>
      <c r="H196" s="587"/>
      <c r="I196" s="42" t="s">
        <v>68</v>
      </c>
      <c r="J196" s="38"/>
      <c r="K196" s="40" t="s">
        <v>73</v>
      </c>
      <c r="L196" s="596"/>
      <c r="M196" s="627"/>
      <c r="N196" s="631"/>
      <c r="O196" s="631"/>
      <c r="P196" s="604" t="s">
        <v>69</v>
      </c>
      <c r="Q196" s="605"/>
      <c r="R196" s="605"/>
      <c r="S196" s="605"/>
      <c r="T196" s="605"/>
      <c r="U196" s="605"/>
      <c r="V196" s="605"/>
      <c r="W196" s="605"/>
      <c r="X196" s="606"/>
      <c r="Y196" s="599"/>
      <c r="Z196" s="587"/>
      <c r="AA196" s="584"/>
      <c r="AB196" s="587"/>
      <c r="AC196" s="590"/>
      <c r="AD196" s="590"/>
      <c r="AE196" s="593"/>
      <c r="AF196" s="590"/>
      <c r="AG196" s="563"/>
      <c r="AH196" s="563"/>
      <c r="AI196" s="568"/>
      <c r="AJ196" s="569"/>
      <c r="AK196" s="569"/>
      <c r="AL196" s="569"/>
      <c r="AM196" s="569"/>
      <c r="AN196" s="570"/>
    </row>
    <row r="197" spans="1:40" ht="14.65" customHeight="1" x14ac:dyDescent="0.2">
      <c r="A197" s="665"/>
      <c r="B197" s="621"/>
      <c r="C197" s="590"/>
      <c r="D197" s="590"/>
      <c r="E197" s="648"/>
      <c r="F197" s="590"/>
      <c r="G197" s="590"/>
      <c r="H197" s="587"/>
      <c r="I197" s="42" t="s">
        <v>70</v>
      </c>
      <c r="J197" s="10"/>
      <c r="K197" s="40" t="s">
        <v>73</v>
      </c>
      <c r="L197" s="596"/>
      <c r="M197" s="627"/>
      <c r="N197" s="631"/>
      <c r="O197" s="631"/>
      <c r="P197" s="607"/>
      <c r="Q197" s="608"/>
      <c r="R197" s="608"/>
      <c r="S197" s="608"/>
      <c r="T197" s="608"/>
      <c r="U197" s="608"/>
      <c r="V197" s="608"/>
      <c r="W197" s="608"/>
      <c r="X197" s="609"/>
      <c r="Y197" s="599"/>
      <c r="Z197" s="587"/>
      <c r="AA197" s="584"/>
      <c r="AB197" s="587"/>
      <c r="AC197" s="590"/>
      <c r="AD197" s="590"/>
      <c r="AE197" s="593"/>
      <c r="AF197" s="590"/>
      <c r="AG197" s="563"/>
      <c r="AH197" s="563"/>
      <c r="AI197" s="568"/>
      <c r="AJ197" s="569"/>
      <c r="AK197" s="569"/>
      <c r="AL197" s="569"/>
      <c r="AM197" s="569"/>
      <c r="AN197" s="570"/>
    </row>
    <row r="198" spans="1:40" ht="14.65" customHeight="1" x14ac:dyDescent="0.2">
      <c r="A198" s="665"/>
      <c r="B198" s="621"/>
      <c r="C198" s="590"/>
      <c r="D198" s="590"/>
      <c r="E198" s="648"/>
      <c r="F198" s="590"/>
      <c r="G198" s="590"/>
      <c r="H198" s="587"/>
      <c r="I198" s="42" t="s">
        <v>71</v>
      </c>
      <c r="J198" s="10"/>
      <c r="K198" s="40" t="s">
        <v>73</v>
      </c>
      <c r="L198" s="596"/>
      <c r="M198" s="627"/>
      <c r="N198" s="631"/>
      <c r="O198" s="631"/>
      <c r="P198" s="607"/>
      <c r="Q198" s="608"/>
      <c r="R198" s="608"/>
      <c r="S198" s="608"/>
      <c r="T198" s="608"/>
      <c r="U198" s="608"/>
      <c r="V198" s="608"/>
      <c r="W198" s="608"/>
      <c r="X198" s="609"/>
      <c r="Y198" s="599"/>
      <c r="Z198" s="587"/>
      <c r="AA198" s="584"/>
      <c r="AB198" s="587"/>
      <c r="AC198" s="590"/>
      <c r="AD198" s="590"/>
      <c r="AE198" s="593"/>
      <c r="AF198" s="590"/>
      <c r="AG198" s="563"/>
      <c r="AH198" s="563"/>
      <c r="AI198" s="568"/>
      <c r="AJ198" s="569"/>
      <c r="AK198" s="569"/>
      <c r="AL198" s="569"/>
      <c r="AM198" s="569"/>
      <c r="AN198" s="570"/>
    </row>
    <row r="199" spans="1:40" ht="14.65" customHeight="1" x14ac:dyDescent="0.2">
      <c r="A199" s="665"/>
      <c r="B199" s="635"/>
      <c r="C199" s="619"/>
      <c r="D199" s="619"/>
      <c r="E199" s="649"/>
      <c r="F199" s="619"/>
      <c r="G199" s="619"/>
      <c r="H199" s="640"/>
      <c r="I199" s="39" t="s">
        <v>72</v>
      </c>
      <c r="J199" s="10"/>
      <c r="K199" s="38" t="s">
        <v>73</v>
      </c>
      <c r="L199" s="597"/>
      <c r="M199" s="629"/>
      <c r="N199" s="632"/>
      <c r="O199" s="632"/>
      <c r="P199" s="613"/>
      <c r="Q199" s="614"/>
      <c r="R199" s="614"/>
      <c r="S199" s="614"/>
      <c r="T199" s="614"/>
      <c r="U199" s="614"/>
      <c r="V199" s="614"/>
      <c r="W199" s="614"/>
      <c r="X199" s="615"/>
      <c r="Y199" s="637"/>
      <c r="Z199" s="640"/>
      <c r="AA199" s="641"/>
      <c r="AB199" s="640"/>
      <c r="AC199" s="619"/>
      <c r="AD199" s="619"/>
      <c r="AE199" s="643"/>
      <c r="AF199" s="619"/>
      <c r="AG199" s="564"/>
      <c r="AH199" s="564"/>
      <c r="AI199" s="571"/>
      <c r="AJ199" s="572"/>
      <c r="AK199" s="572"/>
      <c r="AL199" s="572"/>
      <c r="AM199" s="572"/>
      <c r="AN199" s="573"/>
    </row>
    <row r="200" spans="1:40" ht="26.65" customHeight="1" x14ac:dyDescent="0.2">
      <c r="A200" s="665"/>
      <c r="B200" s="620" t="s">
        <v>266</v>
      </c>
      <c r="C200" s="589" t="s">
        <v>125</v>
      </c>
      <c r="D200" s="589" t="s">
        <v>217</v>
      </c>
      <c r="E200" s="589" t="s">
        <v>218</v>
      </c>
      <c r="F200" s="589" t="s">
        <v>219</v>
      </c>
      <c r="G200" s="589">
        <v>5</v>
      </c>
      <c r="H200" s="626" t="str">
        <f>IF(G200=1,"RARA VEZ",IF(G200=2,"IMPROBABLE",IF(G200=3,"POSIBLE",IF(G200=4,"PROBABLE",IF(G200=5,"CASI SEGURO"," ")))))</f>
        <v>CASI SEGURO</v>
      </c>
      <c r="I200" s="42" t="s">
        <v>41</v>
      </c>
      <c r="J200" s="13" t="s">
        <v>73</v>
      </c>
      <c r="K200" s="40"/>
      <c r="L200" s="595">
        <f>COUNTIF(J200:J231,"x")</f>
        <v>7</v>
      </c>
      <c r="M200" s="626" t="str">
        <f>IF(L200&lt;6,"5",IF(L200&gt;11,"20",IF(L245&gt;6,"10","10 ")))</f>
        <v xml:space="preserve">10 </v>
      </c>
      <c r="N200" s="630">
        <f>(G200*M200)</f>
        <v>50</v>
      </c>
      <c r="O200" s="630" t="str">
        <f>IF(N200&lt;11,"BAJA",IF(N200&gt;59,"EXTREMA",IF(N200=15,"MODERADA",IF(N200=20,"MODERADA",IF(N200=25,"MODERADA",IF(N200=30,"ALTA",IF(N200=40,"ALTA",IF(N200=50,"ALTA"," "))))))))</f>
        <v>ALTA</v>
      </c>
      <c r="P200" s="589" t="s">
        <v>220</v>
      </c>
      <c r="Q200" s="580"/>
      <c r="R200" s="580"/>
      <c r="S200" s="580" t="s">
        <v>73</v>
      </c>
      <c r="T200" s="601" t="s">
        <v>42</v>
      </c>
      <c r="U200" s="42" t="s">
        <v>43</v>
      </c>
      <c r="V200" s="9" t="s">
        <v>73</v>
      </c>
      <c r="W200" s="9"/>
      <c r="X200" s="595">
        <f>SUM(IF(V200="x",15)+IF(V201="x",5)+IF(V202="x",15)+IF(V203="x",10)+IF(V204="x",15)+IF(V205="x",10)+IF(V206="x",30))</f>
        <v>70</v>
      </c>
      <c r="Y200" s="598">
        <f>AVERAGE(X200:X227)</f>
        <v>31.25</v>
      </c>
      <c r="Z200" s="586" t="str">
        <f>IF(Y200&lt;86,"DEBIL",IF(Y200&gt;95,"FUERTE",IF(Y200=86,"MODERADO",IF(Y200=87,"MODERADO",IF(Y200=88,"MODERADO",IF(Y200=89,"MODERADO",IF(Y200=90,"MODERADO",IF(Y200=91,"MODERADO",IF(Y200=92,"MODERADO",IF(Y200=93,"MODERADO",IF(Y200=94,"MODERADO",IF(Y200=95,"MODERADO"," "))))))))))))</f>
        <v>DEBIL</v>
      </c>
      <c r="AA200" s="583" t="str">
        <f>IF(Y200&lt;85,O200," ")</f>
        <v>ALTA</v>
      </c>
      <c r="AB200" s="586" t="s">
        <v>44</v>
      </c>
      <c r="AC200" s="642" t="s">
        <v>221</v>
      </c>
      <c r="AD200" s="589" t="s">
        <v>222</v>
      </c>
      <c r="AE200" s="592" t="s">
        <v>223</v>
      </c>
      <c r="AF200" s="589" t="s">
        <v>224</v>
      </c>
      <c r="AG200" s="562" t="s">
        <v>291</v>
      </c>
      <c r="AH200" s="562" t="s">
        <v>292</v>
      </c>
      <c r="AI200" s="19"/>
      <c r="AJ200" s="20"/>
      <c r="AK200" s="20"/>
      <c r="AL200" s="20"/>
      <c r="AM200" s="20"/>
      <c r="AN200" s="21"/>
    </row>
    <row r="201" spans="1:40" ht="25.5" customHeight="1" x14ac:dyDescent="0.2">
      <c r="A201" s="665"/>
      <c r="B201" s="621"/>
      <c r="C201" s="590"/>
      <c r="D201" s="590"/>
      <c r="E201" s="590"/>
      <c r="F201" s="590"/>
      <c r="G201" s="590"/>
      <c r="H201" s="627"/>
      <c r="I201" s="42" t="s">
        <v>45</v>
      </c>
      <c r="J201" s="574" t="s">
        <v>73</v>
      </c>
      <c r="K201" s="574"/>
      <c r="L201" s="596"/>
      <c r="M201" s="627"/>
      <c r="N201" s="631"/>
      <c r="O201" s="631"/>
      <c r="P201" s="590"/>
      <c r="Q201" s="581"/>
      <c r="R201" s="581"/>
      <c r="S201" s="581"/>
      <c r="T201" s="602"/>
      <c r="U201" s="42" t="s">
        <v>46</v>
      </c>
      <c r="V201" s="9" t="s">
        <v>73</v>
      </c>
      <c r="W201" s="9"/>
      <c r="X201" s="596"/>
      <c r="Y201" s="599"/>
      <c r="Z201" s="587"/>
      <c r="AA201" s="584"/>
      <c r="AB201" s="587"/>
      <c r="AC201" s="590"/>
      <c r="AD201" s="590"/>
      <c r="AE201" s="593"/>
      <c r="AF201" s="590"/>
      <c r="AG201" s="563"/>
      <c r="AH201" s="563"/>
      <c r="AI201" s="22"/>
      <c r="AJ201" s="23"/>
      <c r="AK201" s="23"/>
      <c r="AL201" s="23"/>
      <c r="AM201" s="23"/>
      <c r="AN201" s="24"/>
    </row>
    <row r="202" spans="1:40" ht="14.65" customHeight="1" x14ac:dyDescent="0.2">
      <c r="A202" s="665"/>
      <c r="B202" s="621"/>
      <c r="C202" s="590"/>
      <c r="D202" s="590"/>
      <c r="E202" s="590"/>
      <c r="F202" s="590"/>
      <c r="G202" s="590"/>
      <c r="H202" s="627"/>
      <c r="I202" s="42"/>
      <c r="J202" s="575"/>
      <c r="K202" s="575"/>
      <c r="L202" s="596"/>
      <c r="M202" s="627"/>
      <c r="N202" s="631"/>
      <c r="O202" s="631"/>
      <c r="P202" s="590"/>
      <c r="Q202" s="581"/>
      <c r="R202" s="581"/>
      <c r="S202" s="581"/>
      <c r="T202" s="602"/>
      <c r="U202" s="42" t="s">
        <v>47</v>
      </c>
      <c r="V202" s="9"/>
      <c r="W202" s="9" t="s">
        <v>73</v>
      </c>
      <c r="X202" s="596"/>
      <c r="Y202" s="599"/>
      <c r="Z202" s="587"/>
      <c r="AA202" s="584"/>
      <c r="AB202" s="587"/>
      <c r="AC202" s="590"/>
      <c r="AD202" s="590"/>
      <c r="AE202" s="593"/>
      <c r="AF202" s="590"/>
      <c r="AG202" s="563"/>
      <c r="AH202" s="563"/>
      <c r="AI202" s="22"/>
      <c r="AJ202" s="23"/>
      <c r="AK202" s="23"/>
      <c r="AL202" s="23"/>
      <c r="AM202" s="23"/>
      <c r="AN202" s="24"/>
    </row>
    <row r="203" spans="1:40" ht="14.65" customHeight="1" x14ac:dyDescent="0.2">
      <c r="A203" s="665"/>
      <c r="B203" s="621"/>
      <c r="C203" s="590"/>
      <c r="D203" s="590"/>
      <c r="E203" s="590"/>
      <c r="F203" s="590"/>
      <c r="G203" s="590"/>
      <c r="H203" s="627"/>
      <c r="I203" s="42"/>
      <c r="J203" s="576"/>
      <c r="K203" s="576"/>
      <c r="L203" s="596"/>
      <c r="M203" s="627"/>
      <c r="N203" s="631"/>
      <c r="O203" s="631"/>
      <c r="P203" s="590"/>
      <c r="Q203" s="581"/>
      <c r="R203" s="581"/>
      <c r="S203" s="581"/>
      <c r="T203" s="602"/>
      <c r="U203" s="42" t="s">
        <v>48</v>
      </c>
      <c r="V203" s="9" t="s">
        <v>73</v>
      </c>
      <c r="W203" s="9"/>
      <c r="X203" s="596"/>
      <c r="Y203" s="599"/>
      <c r="Z203" s="587"/>
      <c r="AA203" s="584"/>
      <c r="AB203" s="587"/>
      <c r="AC203" s="590"/>
      <c r="AD203" s="590"/>
      <c r="AE203" s="593"/>
      <c r="AF203" s="590"/>
      <c r="AG203" s="563"/>
      <c r="AH203" s="563"/>
      <c r="AI203" s="22"/>
      <c r="AJ203" s="23"/>
      <c r="AK203" s="23"/>
      <c r="AL203" s="23"/>
      <c r="AM203" s="23"/>
      <c r="AN203" s="24"/>
    </row>
    <row r="204" spans="1:40" ht="25.5" customHeight="1" x14ac:dyDescent="0.2">
      <c r="A204" s="665"/>
      <c r="B204" s="621"/>
      <c r="C204" s="590"/>
      <c r="D204" s="590"/>
      <c r="E204" s="590"/>
      <c r="F204" s="590"/>
      <c r="G204" s="590"/>
      <c r="H204" s="627"/>
      <c r="I204" s="42" t="s">
        <v>49</v>
      </c>
      <c r="J204" s="40" t="s">
        <v>74</v>
      </c>
      <c r="K204" s="40"/>
      <c r="L204" s="596"/>
      <c r="M204" s="627"/>
      <c r="N204" s="631"/>
      <c r="O204" s="631"/>
      <c r="P204" s="590"/>
      <c r="Q204" s="581"/>
      <c r="R204" s="581"/>
      <c r="S204" s="581"/>
      <c r="T204" s="602"/>
      <c r="U204" s="42" t="s">
        <v>50</v>
      </c>
      <c r="V204" s="9"/>
      <c r="W204" s="9" t="s">
        <v>73</v>
      </c>
      <c r="X204" s="596"/>
      <c r="Y204" s="599"/>
      <c r="Z204" s="587"/>
      <c r="AA204" s="584"/>
      <c r="AB204" s="587"/>
      <c r="AC204" s="590"/>
      <c r="AD204" s="590"/>
      <c r="AE204" s="593"/>
      <c r="AF204" s="590"/>
      <c r="AG204" s="563"/>
      <c r="AH204" s="563"/>
      <c r="AI204" s="22"/>
      <c r="AJ204" s="23"/>
      <c r="AK204" s="23"/>
      <c r="AL204" s="23"/>
      <c r="AM204" s="23"/>
      <c r="AN204" s="24"/>
    </row>
    <row r="205" spans="1:40" ht="25.5" customHeight="1" x14ac:dyDescent="0.2">
      <c r="A205" s="665"/>
      <c r="B205" s="621"/>
      <c r="C205" s="590"/>
      <c r="D205" s="590"/>
      <c r="E205" s="590"/>
      <c r="F205" s="590"/>
      <c r="G205" s="590"/>
      <c r="H205" s="627"/>
      <c r="I205" s="42" t="s">
        <v>51</v>
      </c>
      <c r="J205" s="574"/>
      <c r="K205" s="574" t="s">
        <v>73</v>
      </c>
      <c r="L205" s="596"/>
      <c r="M205" s="627"/>
      <c r="N205" s="631"/>
      <c r="O205" s="631"/>
      <c r="P205" s="590"/>
      <c r="Q205" s="581"/>
      <c r="R205" s="581"/>
      <c r="S205" s="581"/>
      <c r="T205" s="602"/>
      <c r="U205" s="42" t="s">
        <v>52</v>
      </c>
      <c r="V205" s="9" t="s">
        <v>73</v>
      </c>
      <c r="W205" s="9"/>
      <c r="X205" s="596"/>
      <c r="Y205" s="599"/>
      <c r="Z205" s="587"/>
      <c r="AA205" s="584"/>
      <c r="AB205" s="587"/>
      <c r="AC205" s="590"/>
      <c r="AD205" s="590"/>
      <c r="AE205" s="593"/>
      <c r="AF205" s="590"/>
      <c r="AG205" s="563"/>
      <c r="AH205" s="563"/>
      <c r="AI205" s="22"/>
      <c r="AJ205" s="23"/>
      <c r="AK205" s="23"/>
      <c r="AL205" s="23"/>
      <c r="AM205" s="23"/>
      <c r="AN205" s="24"/>
    </row>
    <row r="206" spans="1:40" ht="14.65" customHeight="1" x14ac:dyDescent="0.2">
      <c r="A206" s="665"/>
      <c r="B206" s="621"/>
      <c r="C206" s="590"/>
      <c r="D206" s="590"/>
      <c r="E206" s="590"/>
      <c r="F206" s="590"/>
      <c r="G206" s="590"/>
      <c r="H206" s="627"/>
      <c r="I206" s="42"/>
      <c r="J206" s="575"/>
      <c r="K206" s="575"/>
      <c r="L206" s="596"/>
      <c r="M206" s="627"/>
      <c r="N206" s="631"/>
      <c r="O206" s="631"/>
      <c r="P206" s="619"/>
      <c r="Q206" s="582"/>
      <c r="R206" s="582"/>
      <c r="S206" s="582"/>
      <c r="T206" s="603"/>
      <c r="U206" s="42" t="s">
        <v>53</v>
      </c>
      <c r="V206" s="9" t="s">
        <v>73</v>
      </c>
      <c r="W206" s="9"/>
      <c r="X206" s="597"/>
      <c r="Y206" s="599"/>
      <c r="Z206" s="587"/>
      <c r="AA206" s="584"/>
      <c r="AB206" s="587"/>
      <c r="AC206" s="590"/>
      <c r="AD206" s="590"/>
      <c r="AE206" s="593"/>
      <c r="AF206" s="590"/>
      <c r="AG206" s="563"/>
      <c r="AH206" s="563"/>
      <c r="AI206" s="22"/>
      <c r="AJ206" s="23"/>
      <c r="AK206" s="23"/>
      <c r="AL206" s="23"/>
      <c r="AM206" s="23"/>
      <c r="AN206" s="24"/>
    </row>
    <row r="207" spans="1:40" ht="25.5" customHeight="1" x14ac:dyDescent="0.2">
      <c r="A207" s="665"/>
      <c r="B207" s="621"/>
      <c r="C207" s="590"/>
      <c r="D207" s="590"/>
      <c r="E207" s="590"/>
      <c r="F207" s="590"/>
      <c r="G207" s="590"/>
      <c r="H207" s="627"/>
      <c r="I207" s="42"/>
      <c r="J207" s="576"/>
      <c r="K207" s="576"/>
      <c r="L207" s="596"/>
      <c r="M207" s="627"/>
      <c r="N207" s="631"/>
      <c r="O207" s="631"/>
      <c r="P207" s="623" t="s">
        <v>225</v>
      </c>
      <c r="Q207" s="580"/>
      <c r="R207" s="580"/>
      <c r="S207" s="580" t="s">
        <v>74</v>
      </c>
      <c r="T207" s="601" t="s">
        <v>54</v>
      </c>
      <c r="U207" s="42" t="s">
        <v>43</v>
      </c>
      <c r="V207" s="9" t="s">
        <v>74</v>
      </c>
      <c r="W207" s="9"/>
      <c r="X207" s="595">
        <f>SUM(IF(V207="x",15)+IF(V208="x",5)+IF(V209="x",15)+IF(V210="x",10)+IF(V211="x",15)+IF(V212="x",10)+IF(V213="x",30))</f>
        <v>55</v>
      </c>
      <c r="Y207" s="599"/>
      <c r="Z207" s="587"/>
      <c r="AA207" s="584"/>
      <c r="AB207" s="587"/>
      <c r="AC207" s="590"/>
      <c r="AD207" s="590"/>
      <c r="AE207" s="593"/>
      <c r="AF207" s="590"/>
      <c r="AG207" s="563"/>
      <c r="AH207" s="563"/>
      <c r="AI207" s="22"/>
      <c r="AJ207" s="23"/>
      <c r="AK207" s="23"/>
      <c r="AL207" s="23"/>
      <c r="AM207" s="23"/>
      <c r="AN207" s="24"/>
    </row>
    <row r="208" spans="1:40" ht="25.5" customHeight="1" x14ac:dyDescent="0.2">
      <c r="A208" s="665"/>
      <c r="B208" s="621"/>
      <c r="C208" s="590"/>
      <c r="D208" s="590"/>
      <c r="E208" s="590"/>
      <c r="F208" s="590"/>
      <c r="G208" s="590"/>
      <c r="H208" s="627"/>
      <c r="I208" s="42" t="s">
        <v>55</v>
      </c>
      <c r="J208" s="574" t="s">
        <v>73</v>
      </c>
      <c r="K208" s="574"/>
      <c r="L208" s="596"/>
      <c r="M208" s="627"/>
      <c r="N208" s="631"/>
      <c r="O208" s="631"/>
      <c r="P208" s="624"/>
      <c r="Q208" s="581"/>
      <c r="R208" s="581"/>
      <c r="S208" s="581"/>
      <c r="T208" s="602"/>
      <c r="U208" s="42" t="s">
        <v>46</v>
      </c>
      <c r="V208" s="9" t="s">
        <v>74</v>
      </c>
      <c r="W208" s="9"/>
      <c r="X208" s="596"/>
      <c r="Y208" s="599"/>
      <c r="Z208" s="587"/>
      <c r="AA208" s="584"/>
      <c r="AB208" s="587"/>
      <c r="AC208" s="590"/>
      <c r="AD208" s="590"/>
      <c r="AE208" s="593"/>
      <c r="AF208" s="590"/>
      <c r="AG208" s="563"/>
      <c r="AH208" s="563"/>
      <c r="AI208" s="22"/>
      <c r="AJ208" s="23"/>
      <c r="AK208" s="23"/>
      <c r="AL208" s="23"/>
      <c r="AM208" s="23"/>
      <c r="AN208" s="24"/>
    </row>
    <row r="209" spans="1:40" ht="14.65" customHeight="1" x14ac:dyDescent="0.2">
      <c r="A209" s="665"/>
      <c r="B209" s="621"/>
      <c r="C209" s="590"/>
      <c r="D209" s="590"/>
      <c r="E209" s="590"/>
      <c r="F209" s="590"/>
      <c r="G209" s="590"/>
      <c r="H209" s="627"/>
      <c r="I209" s="42"/>
      <c r="J209" s="575"/>
      <c r="K209" s="575"/>
      <c r="L209" s="596"/>
      <c r="M209" s="627"/>
      <c r="N209" s="631"/>
      <c r="O209" s="631"/>
      <c r="P209" s="624"/>
      <c r="Q209" s="581"/>
      <c r="R209" s="581"/>
      <c r="S209" s="581"/>
      <c r="T209" s="602"/>
      <c r="U209" s="42" t="s">
        <v>47</v>
      </c>
      <c r="V209" s="9"/>
      <c r="W209" s="9" t="s">
        <v>74</v>
      </c>
      <c r="X209" s="596"/>
      <c r="Y209" s="599"/>
      <c r="Z209" s="587"/>
      <c r="AA209" s="584"/>
      <c r="AB209" s="587"/>
      <c r="AC209" s="590"/>
      <c r="AD209" s="590"/>
      <c r="AE209" s="593"/>
      <c r="AF209" s="590"/>
      <c r="AG209" s="563"/>
      <c r="AH209" s="563"/>
      <c r="AI209" s="22"/>
      <c r="AJ209" s="23"/>
      <c r="AK209" s="23"/>
      <c r="AL209" s="23"/>
      <c r="AM209" s="23"/>
      <c r="AN209" s="24"/>
    </row>
    <row r="210" spans="1:40" ht="14.65" customHeight="1" x14ac:dyDescent="0.2">
      <c r="A210" s="665"/>
      <c r="B210" s="621"/>
      <c r="C210" s="590"/>
      <c r="D210" s="590"/>
      <c r="E210" s="590"/>
      <c r="F210" s="590"/>
      <c r="G210" s="590"/>
      <c r="H210" s="627"/>
      <c r="I210" s="42"/>
      <c r="J210" s="576"/>
      <c r="K210" s="576"/>
      <c r="L210" s="596"/>
      <c r="M210" s="627"/>
      <c r="N210" s="631"/>
      <c r="O210" s="631"/>
      <c r="P210" s="624"/>
      <c r="Q210" s="581"/>
      <c r="R210" s="581"/>
      <c r="S210" s="581"/>
      <c r="T210" s="602"/>
      <c r="U210" s="42" t="s">
        <v>48</v>
      </c>
      <c r="V210" s="9" t="s">
        <v>74</v>
      </c>
      <c r="W210" s="9"/>
      <c r="X210" s="596"/>
      <c r="Y210" s="599"/>
      <c r="Z210" s="587"/>
      <c r="AA210" s="584"/>
      <c r="AB210" s="587"/>
      <c r="AC210" s="590"/>
      <c r="AD210" s="590"/>
      <c r="AE210" s="593"/>
      <c r="AF210" s="590"/>
      <c r="AG210" s="563"/>
      <c r="AH210" s="563"/>
      <c r="AI210" s="22"/>
      <c r="AJ210" s="23"/>
      <c r="AK210" s="23"/>
      <c r="AL210" s="23"/>
      <c r="AM210" s="23"/>
      <c r="AN210" s="24"/>
    </row>
    <row r="211" spans="1:40" ht="25.5" customHeight="1" x14ac:dyDescent="0.2">
      <c r="A211" s="665"/>
      <c r="B211" s="621"/>
      <c r="C211" s="590"/>
      <c r="D211" s="590"/>
      <c r="E211" s="590"/>
      <c r="F211" s="590"/>
      <c r="G211" s="590"/>
      <c r="H211" s="627"/>
      <c r="I211" s="42" t="s">
        <v>56</v>
      </c>
      <c r="J211" s="40"/>
      <c r="K211" s="40" t="s">
        <v>74</v>
      </c>
      <c r="L211" s="596"/>
      <c r="M211" s="627"/>
      <c r="N211" s="631"/>
      <c r="O211" s="631"/>
      <c r="P211" s="624"/>
      <c r="Q211" s="581"/>
      <c r="R211" s="581"/>
      <c r="S211" s="581"/>
      <c r="T211" s="602"/>
      <c r="U211" s="42" t="s">
        <v>50</v>
      </c>
      <c r="V211" s="9" t="s">
        <v>74</v>
      </c>
      <c r="W211" s="9"/>
      <c r="X211" s="596"/>
      <c r="Y211" s="599"/>
      <c r="Z211" s="587"/>
      <c r="AA211" s="584"/>
      <c r="AB211" s="587"/>
      <c r="AC211" s="590"/>
      <c r="AD211" s="590"/>
      <c r="AE211" s="593"/>
      <c r="AF211" s="590"/>
      <c r="AG211" s="563"/>
      <c r="AH211" s="563"/>
      <c r="AI211" s="22"/>
      <c r="AJ211" s="23"/>
      <c r="AK211" s="23"/>
      <c r="AL211" s="23"/>
      <c r="AM211" s="23"/>
      <c r="AN211" s="24"/>
    </row>
    <row r="212" spans="1:40" ht="25.5" customHeight="1" x14ac:dyDescent="0.2">
      <c r="A212" s="665"/>
      <c r="B212" s="621"/>
      <c r="C212" s="590"/>
      <c r="D212" s="590"/>
      <c r="E212" s="590"/>
      <c r="F212" s="590"/>
      <c r="G212" s="590"/>
      <c r="H212" s="627"/>
      <c r="I212" s="42" t="s">
        <v>57</v>
      </c>
      <c r="J212" s="574" t="s">
        <v>73</v>
      </c>
      <c r="K212" s="574"/>
      <c r="L212" s="596"/>
      <c r="M212" s="627"/>
      <c r="N212" s="631"/>
      <c r="O212" s="631"/>
      <c r="P212" s="624"/>
      <c r="Q212" s="581"/>
      <c r="R212" s="581"/>
      <c r="S212" s="581"/>
      <c r="T212" s="602"/>
      <c r="U212" s="42" t="s">
        <v>52</v>
      </c>
      <c r="V212" s="9" t="s">
        <v>74</v>
      </c>
      <c r="W212" s="9"/>
      <c r="X212" s="596"/>
      <c r="Y212" s="599"/>
      <c r="Z212" s="587"/>
      <c r="AA212" s="584"/>
      <c r="AB212" s="587"/>
      <c r="AC212" s="590"/>
      <c r="AD212" s="590"/>
      <c r="AE212" s="593"/>
      <c r="AF212" s="590"/>
      <c r="AG212" s="563"/>
      <c r="AH212" s="563"/>
      <c r="AI212" s="22"/>
      <c r="AJ212" s="23"/>
      <c r="AK212" s="23"/>
      <c r="AL212" s="23"/>
      <c r="AM212" s="23"/>
      <c r="AN212" s="24"/>
    </row>
    <row r="213" spans="1:40" ht="14.65" customHeight="1" x14ac:dyDescent="0.2">
      <c r="A213" s="665"/>
      <c r="B213" s="621"/>
      <c r="C213" s="590"/>
      <c r="D213" s="590"/>
      <c r="E213" s="590"/>
      <c r="F213" s="590"/>
      <c r="G213" s="590"/>
      <c r="H213" s="627"/>
      <c r="I213" s="42"/>
      <c r="J213" s="575"/>
      <c r="K213" s="575"/>
      <c r="L213" s="596"/>
      <c r="M213" s="627"/>
      <c r="N213" s="631"/>
      <c r="O213" s="631"/>
      <c r="P213" s="639"/>
      <c r="Q213" s="582"/>
      <c r="R213" s="582"/>
      <c r="S213" s="582"/>
      <c r="T213" s="603"/>
      <c r="U213" s="42" t="s">
        <v>53</v>
      </c>
      <c r="V213" s="9"/>
      <c r="W213" s="9"/>
      <c r="X213" s="597"/>
      <c r="Y213" s="599"/>
      <c r="Z213" s="587"/>
      <c r="AA213" s="584"/>
      <c r="AB213" s="587"/>
      <c r="AC213" s="619"/>
      <c r="AD213" s="619"/>
      <c r="AE213" s="643"/>
      <c r="AF213" s="619"/>
      <c r="AG213" s="638"/>
      <c r="AH213" s="564"/>
      <c r="AI213" s="25"/>
      <c r="AJ213" s="26"/>
      <c r="AK213" s="26"/>
      <c r="AL213" s="26"/>
      <c r="AM213" s="26"/>
      <c r="AN213" s="27"/>
    </row>
    <row r="214" spans="1:40" ht="25.5" customHeight="1" x14ac:dyDescent="0.2">
      <c r="A214" s="665"/>
      <c r="B214" s="621"/>
      <c r="C214" s="590"/>
      <c r="D214" s="590"/>
      <c r="E214" s="590"/>
      <c r="F214" s="590"/>
      <c r="G214" s="590"/>
      <c r="H214" s="627"/>
      <c r="I214" s="42"/>
      <c r="J214" s="576"/>
      <c r="K214" s="576"/>
      <c r="L214" s="596"/>
      <c r="M214" s="627"/>
      <c r="N214" s="631"/>
      <c r="O214" s="631"/>
      <c r="P214" s="616"/>
      <c r="Q214" s="580"/>
      <c r="R214" s="580"/>
      <c r="S214" s="580"/>
      <c r="T214" s="601" t="s">
        <v>58</v>
      </c>
      <c r="U214" s="42" t="s">
        <v>43</v>
      </c>
      <c r="V214" s="9"/>
      <c r="W214" s="9"/>
      <c r="X214" s="595">
        <f>SUM(IF(V214="x",15)+IF(V215="x",5)+IF(V216="x",15)+IF(V217="x",10)+IF(V218="x",15)+IF(V219="x",10)+IF(V220="x",30))</f>
        <v>0</v>
      </c>
      <c r="Y214" s="599"/>
      <c r="Z214" s="587"/>
      <c r="AA214" s="584"/>
      <c r="AB214" s="587"/>
      <c r="AC214" s="577" t="s">
        <v>226</v>
      </c>
      <c r="AD214" s="589" t="s">
        <v>227</v>
      </c>
      <c r="AE214" s="589" t="s">
        <v>315</v>
      </c>
      <c r="AF214" s="589" t="s">
        <v>228</v>
      </c>
      <c r="AG214" s="636" t="s">
        <v>300</v>
      </c>
      <c r="AH214" s="562" t="s">
        <v>293</v>
      </c>
      <c r="AI214" s="22"/>
      <c r="AJ214" s="23"/>
      <c r="AK214" s="23"/>
      <c r="AL214" s="23"/>
      <c r="AM214" s="23"/>
      <c r="AN214" s="24"/>
    </row>
    <row r="215" spans="1:40" ht="38.25" customHeight="1" x14ac:dyDescent="0.2">
      <c r="A215" s="665"/>
      <c r="B215" s="621"/>
      <c r="C215" s="590"/>
      <c r="D215" s="590"/>
      <c r="E215" s="590"/>
      <c r="F215" s="590"/>
      <c r="G215" s="590"/>
      <c r="H215" s="627"/>
      <c r="I215" s="42" t="s">
        <v>59</v>
      </c>
      <c r="J215" s="574"/>
      <c r="K215" s="574" t="s">
        <v>73</v>
      </c>
      <c r="L215" s="596"/>
      <c r="M215" s="627"/>
      <c r="N215" s="631"/>
      <c r="O215" s="631"/>
      <c r="P215" s="617"/>
      <c r="Q215" s="581"/>
      <c r="R215" s="581"/>
      <c r="S215" s="581"/>
      <c r="T215" s="602"/>
      <c r="U215" s="42" t="s">
        <v>46</v>
      </c>
      <c r="V215" s="9"/>
      <c r="W215" s="9"/>
      <c r="X215" s="596"/>
      <c r="Y215" s="599"/>
      <c r="Z215" s="587"/>
      <c r="AA215" s="584"/>
      <c r="AB215" s="587"/>
      <c r="AC215" s="578"/>
      <c r="AD215" s="590"/>
      <c r="AE215" s="590"/>
      <c r="AF215" s="590"/>
      <c r="AG215" s="563"/>
      <c r="AH215" s="563"/>
      <c r="AI215" s="22"/>
      <c r="AJ215" s="23"/>
      <c r="AK215" s="23"/>
      <c r="AL215" s="23"/>
      <c r="AM215" s="23"/>
      <c r="AN215" s="24"/>
    </row>
    <row r="216" spans="1:40" ht="14.65" customHeight="1" x14ac:dyDescent="0.2">
      <c r="A216" s="665"/>
      <c r="B216" s="621"/>
      <c r="C216" s="590"/>
      <c r="D216" s="590"/>
      <c r="E216" s="590"/>
      <c r="F216" s="590"/>
      <c r="G216" s="590"/>
      <c r="H216" s="627"/>
      <c r="I216" s="42"/>
      <c r="J216" s="575"/>
      <c r="K216" s="575"/>
      <c r="L216" s="596"/>
      <c r="M216" s="627"/>
      <c r="N216" s="631"/>
      <c r="O216" s="631"/>
      <c r="P216" s="617"/>
      <c r="Q216" s="581"/>
      <c r="R216" s="581"/>
      <c r="S216" s="581"/>
      <c r="T216" s="602"/>
      <c r="U216" s="42" t="s">
        <v>47</v>
      </c>
      <c r="V216" s="9"/>
      <c r="W216" s="9"/>
      <c r="X216" s="596"/>
      <c r="Y216" s="599"/>
      <c r="Z216" s="587"/>
      <c r="AA216" s="584"/>
      <c r="AB216" s="587"/>
      <c r="AC216" s="578"/>
      <c r="AD216" s="590"/>
      <c r="AE216" s="590"/>
      <c r="AF216" s="590"/>
      <c r="AG216" s="563"/>
      <c r="AH216" s="563"/>
      <c r="AI216" s="22"/>
      <c r="AJ216" s="23"/>
      <c r="AK216" s="23"/>
      <c r="AL216" s="23"/>
      <c r="AM216" s="23"/>
      <c r="AN216" s="24"/>
    </row>
    <row r="217" spans="1:40" ht="14.65" customHeight="1" x14ac:dyDescent="0.2">
      <c r="A217" s="665"/>
      <c r="B217" s="621"/>
      <c r="C217" s="590"/>
      <c r="D217" s="590"/>
      <c r="E217" s="590"/>
      <c r="F217" s="590"/>
      <c r="G217" s="590"/>
      <c r="H217" s="627"/>
      <c r="I217" s="42"/>
      <c r="J217" s="575"/>
      <c r="K217" s="575"/>
      <c r="L217" s="596"/>
      <c r="M217" s="627"/>
      <c r="N217" s="631"/>
      <c r="O217" s="631"/>
      <c r="P217" s="617"/>
      <c r="Q217" s="581"/>
      <c r="R217" s="581"/>
      <c r="S217" s="581"/>
      <c r="T217" s="602"/>
      <c r="U217" s="42" t="s">
        <v>48</v>
      </c>
      <c r="V217" s="9"/>
      <c r="W217" s="9"/>
      <c r="X217" s="596"/>
      <c r="Y217" s="599"/>
      <c r="Z217" s="587"/>
      <c r="AA217" s="584"/>
      <c r="AB217" s="587"/>
      <c r="AC217" s="578"/>
      <c r="AD217" s="590"/>
      <c r="AE217" s="590"/>
      <c r="AF217" s="590"/>
      <c r="AG217" s="563"/>
      <c r="AH217" s="563"/>
      <c r="AI217" s="22"/>
      <c r="AJ217" s="23"/>
      <c r="AK217" s="23"/>
      <c r="AL217" s="23"/>
      <c r="AM217" s="23"/>
      <c r="AN217" s="24"/>
    </row>
    <row r="218" spans="1:40" ht="25.5" customHeight="1" x14ac:dyDescent="0.2">
      <c r="A218" s="665"/>
      <c r="B218" s="621"/>
      <c r="C218" s="590"/>
      <c r="D218" s="590"/>
      <c r="E218" s="590"/>
      <c r="F218" s="590"/>
      <c r="G218" s="590"/>
      <c r="H218" s="627"/>
      <c r="I218" s="42"/>
      <c r="J218" s="576"/>
      <c r="K218" s="576"/>
      <c r="L218" s="596"/>
      <c r="M218" s="627"/>
      <c r="N218" s="631"/>
      <c r="O218" s="631"/>
      <c r="P218" s="617"/>
      <c r="Q218" s="581"/>
      <c r="R218" s="581"/>
      <c r="S218" s="581"/>
      <c r="T218" s="602"/>
      <c r="U218" s="42" t="s">
        <v>50</v>
      </c>
      <c r="V218" s="9"/>
      <c r="W218" s="9"/>
      <c r="X218" s="596"/>
      <c r="Y218" s="599"/>
      <c r="Z218" s="587"/>
      <c r="AA218" s="584"/>
      <c r="AB218" s="587"/>
      <c r="AC218" s="578"/>
      <c r="AD218" s="590"/>
      <c r="AE218" s="590"/>
      <c r="AF218" s="590"/>
      <c r="AG218" s="563"/>
      <c r="AH218" s="563"/>
      <c r="AI218" s="22"/>
      <c r="AJ218" s="23"/>
      <c r="AK218" s="23"/>
      <c r="AL218" s="23"/>
      <c r="AM218" s="23"/>
      <c r="AN218" s="24"/>
    </row>
    <row r="219" spans="1:40" ht="25.5" customHeight="1" x14ac:dyDescent="0.2">
      <c r="A219" s="665"/>
      <c r="B219" s="621"/>
      <c r="C219" s="590"/>
      <c r="D219" s="590"/>
      <c r="E219" s="590"/>
      <c r="F219" s="590"/>
      <c r="G219" s="590"/>
      <c r="H219" s="627"/>
      <c r="I219" s="42" t="s">
        <v>60</v>
      </c>
      <c r="J219" s="40"/>
      <c r="K219" s="40" t="s">
        <v>73</v>
      </c>
      <c r="L219" s="596"/>
      <c r="M219" s="627"/>
      <c r="N219" s="631"/>
      <c r="O219" s="631"/>
      <c r="P219" s="617"/>
      <c r="Q219" s="581"/>
      <c r="R219" s="581"/>
      <c r="S219" s="581"/>
      <c r="T219" s="602"/>
      <c r="U219" s="42" t="s">
        <v>52</v>
      </c>
      <c r="V219" s="9"/>
      <c r="W219" s="9"/>
      <c r="X219" s="596"/>
      <c r="Y219" s="599"/>
      <c r="Z219" s="587"/>
      <c r="AA219" s="584"/>
      <c r="AB219" s="587"/>
      <c r="AC219" s="578"/>
      <c r="AD219" s="590"/>
      <c r="AE219" s="590"/>
      <c r="AF219" s="590"/>
      <c r="AG219" s="563"/>
      <c r="AH219" s="563"/>
      <c r="AI219" s="22"/>
      <c r="AJ219" s="23"/>
      <c r="AK219" s="23"/>
      <c r="AL219" s="23"/>
      <c r="AM219" s="23"/>
      <c r="AN219" s="24"/>
    </row>
    <row r="220" spans="1:40" ht="45" customHeight="1" x14ac:dyDescent="0.2">
      <c r="A220" s="665"/>
      <c r="B220" s="621"/>
      <c r="C220" s="590"/>
      <c r="D220" s="590"/>
      <c r="E220" s="590"/>
      <c r="F220" s="590"/>
      <c r="G220" s="590"/>
      <c r="H220" s="627"/>
      <c r="I220" s="42" t="s">
        <v>61</v>
      </c>
      <c r="J220" s="574" t="s">
        <v>73</v>
      </c>
      <c r="K220" s="574"/>
      <c r="L220" s="596"/>
      <c r="M220" s="627"/>
      <c r="N220" s="631"/>
      <c r="O220" s="631"/>
      <c r="P220" s="618"/>
      <c r="Q220" s="582"/>
      <c r="R220" s="582"/>
      <c r="S220" s="582"/>
      <c r="T220" s="603"/>
      <c r="U220" s="42" t="s">
        <v>53</v>
      </c>
      <c r="V220" s="9"/>
      <c r="W220" s="9"/>
      <c r="X220" s="597"/>
      <c r="Y220" s="599"/>
      <c r="Z220" s="587"/>
      <c r="AA220" s="584"/>
      <c r="AB220" s="587"/>
      <c r="AC220" s="578"/>
      <c r="AD220" s="590"/>
      <c r="AE220" s="590"/>
      <c r="AF220" s="590"/>
      <c r="AG220" s="563"/>
      <c r="AH220" s="563"/>
      <c r="AI220" s="22"/>
      <c r="AJ220" s="23"/>
      <c r="AK220" s="23"/>
      <c r="AL220" s="23"/>
      <c r="AM220" s="23"/>
      <c r="AN220" s="24"/>
    </row>
    <row r="221" spans="1:40" ht="25.5" customHeight="1" x14ac:dyDescent="0.2">
      <c r="A221" s="665"/>
      <c r="B221" s="621"/>
      <c r="C221" s="590"/>
      <c r="D221" s="590"/>
      <c r="E221" s="590"/>
      <c r="F221" s="590"/>
      <c r="G221" s="590"/>
      <c r="H221" s="627"/>
      <c r="I221" s="42"/>
      <c r="J221" s="575"/>
      <c r="K221" s="575"/>
      <c r="L221" s="596"/>
      <c r="M221" s="627"/>
      <c r="N221" s="631"/>
      <c r="O221" s="631"/>
      <c r="P221" s="616"/>
      <c r="Q221" s="580"/>
      <c r="R221" s="580"/>
      <c r="S221" s="580"/>
      <c r="T221" s="601" t="s">
        <v>62</v>
      </c>
      <c r="U221" s="42" t="s">
        <v>43</v>
      </c>
      <c r="V221" s="9"/>
      <c r="W221" s="9"/>
      <c r="X221" s="595">
        <f>SUM(IF(V221="x",15)+IF(V222="x",5)+IF(V223="x",15)+IF(V224="x",10)+IF(V225="x",15)+IF(V226="x",10)+IF(V227="x",30))</f>
        <v>0</v>
      </c>
      <c r="Y221" s="599"/>
      <c r="Z221" s="587"/>
      <c r="AA221" s="584"/>
      <c r="AB221" s="587"/>
      <c r="AC221" s="578"/>
      <c r="AD221" s="590"/>
      <c r="AE221" s="590"/>
      <c r="AF221" s="590"/>
      <c r="AG221" s="563"/>
      <c r="AH221" s="563"/>
      <c r="AI221" s="22"/>
      <c r="AJ221" s="23"/>
      <c r="AK221" s="23"/>
      <c r="AL221" s="23"/>
      <c r="AM221" s="23"/>
      <c r="AN221" s="24"/>
    </row>
    <row r="222" spans="1:40" ht="25.5" customHeight="1" x14ac:dyDescent="0.2">
      <c r="A222" s="665"/>
      <c r="B222" s="621"/>
      <c r="C222" s="590"/>
      <c r="D222" s="590"/>
      <c r="E222" s="590"/>
      <c r="F222" s="590"/>
      <c r="G222" s="590"/>
      <c r="H222" s="627"/>
      <c r="I222" s="42"/>
      <c r="J222" s="576"/>
      <c r="K222" s="576"/>
      <c r="L222" s="596"/>
      <c r="M222" s="627"/>
      <c r="N222" s="631"/>
      <c r="O222" s="631"/>
      <c r="P222" s="617"/>
      <c r="Q222" s="581"/>
      <c r="R222" s="581"/>
      <c r="S222" s="581"/>
      <c r="T222" s="602"/>
      <c r="U222" s="42" t="s">
        <v>46</v>
      </c>
      <c r="V222" s="9"/>
      <c r="W222" s="9"/>
      <c r="X222" s="596"/>
      <c r="Y222" s="599"/>
      <c r="Z222" s="587"/>
      <c r="AA222" s="584"/>
      <c r="AB222" s="587"/>
      <c r="AC222" s="578"/>
      <c r="AD222" s="590"/>
      <c r="AE222" s="590"/>
      <c r="AF222" s="590"/>
      <c r="AG222" s="563"/>
      <c r="AH222" s="563"/>
      <c r="AI222" s="22"/>
      <c r="AJ222" s="23"/>
      <c r="AK222" s="23"/>
      <c r="AL222" s="23"/>
      <c r="AM222" s="23"/>
      <c r="AN222" s="24"/>
    </row>
    <row r="223" spans="1:40" ht="14.65" customHeight="1" x14ac:dyDescent="0.2">
      <c r="A223" s="665"/>
      <c r="B223" s="621"/>
      <c r="C223" s="590"/>
      <c r="D223" s="590"/>
      <c r="E223" s="590"/>
      <c r="F223" s="590"/>
      <c r="G223" s="590"/>
      <c r="H223" s="627"/>
      <c r="I223" s="42" t="s">
        <v>63</v>
      </c>
      <c r="J223" s="40"/>
      <c r="K223" s="40" t="s">
        <v>73</v>
      </c>
      <c r="L223" s="596"/>
      <c r="M223" s="627"/>
      <c r="N223" s="631"/>
      <c r="O223" s="631"/>
      <c r="P223" s="617"/>
      <c r="Q223" s="581"/>
      <c r="R223" s="581"/>
      <c r="S223" s="581"/>
      <c r="T223" s="602"/>
      <c r="U223" s="42" t="s">
        <v>47</v>
      </c>
      <c r="V223" s="9"/>
      <c r="W223" s="9"/>
      <c r="X223" s="596"/>
      <c r="Y223" s="599"/>
      <c r="Z223" s="587"/>
      <c r="AA223" s="584"/>
      <c r="AB223" s="587"/>
      <c r="AC223" s="578"/>
      <c r="AD223" s="590"/>
      <c r="AE223" s="590"/>
      <c r="AF223" s="590"/>
      <c r="AG223" s="563"/>
      <c r="AH223" s="563"/>
      <c r="AI223" s="22"/>
      <c r="AJ223" s="23"/>
      <c r="AK223" s="23"/>
      <c r="AL223" s="23"/>
      <c r="AM223" s="23"/>
      <c r="AN223" s="24"/>
    </row>
    <row r="224" spans="1:40" ht="14.65" customHeight="1" x14ac:dyDescent="0.2">
      <c r="A224" s="665"/>
      <c r="B224" s="621"/>
      <c r="C224" s="590"/>
      <c r="D224" s="590"/>
      <c r="E224" s="590"/>
      <c r="F224" s="590"/>
      <c r="G224" s="590"/>
      <c r="H224" s="627"/>
      <c r="I224" s="42" t="s">
        <v>64</v>
      </c>
      <c r="J224" s="40" t="s">
        <v>73</v>
      </c>
      <c r="K224" s="40"/>
      <c r="L224" s="596"/>
      <c r="M224" s="627"/>
      <c r="N224" s="631"/>
      <c r="O224" s="631"/>
      <c r="P224" s="617"/>
      <c r="Q224" s="581"/>
      <c r="R224" s="581"/>
      <c r="S224" s="581"/>
      <c r="T224" s="602"/>
      <c r="U224" s="42" t="s">
        <v>48</v>
      </c>
      <c r="V224" s="9"/>
      <c r="W224" s="9"/>
      <c r="X224" s="596"/>
      <c r="Y224" s="599"/>
      <c r="Z224" s="587"/>
      <c r="AA224" s="584"/>
      <c r="AB224" s="587"/>
      <c r="AC224" s="578"/>
      <c r="AD224" s="590"/>
      <c r="AE224" s="590"/>
      <c r="AF224" s="590"/>
      <c r="AG224" s="563"/>
      <c r="AH224" s="563"/>
      <c r="AI224" s="22"/>
      <c r="AJ224" s="23"/>
      <c r="AK224" s="23"/>
      <c r="AL224" s="23"/>
      <c r="AM224" s="23"/>
      <c r="AN224" s="24"/>
    </row>
    <row r="225" spans="1:40" ht="25.5" customHeight="1" x14ac:dyDescent="0.2">
      <c r="A225" s="665"/>
      <c r="B225" s="621"/>
      <c r="C225" s="590"/>
      <c r="D225" s="590"/>
      <c r="E225" s="590"/>
      <c r="F225" s="590"/>
      <c r="G225" s="590"/>
      <c r="H225" s="627"/>
      <c r="I225" s="42" t="s">
        <v>65</v>
      </c>
      <c r="J225" s="40"/>
      <c r="K225" s="40" t="s">
        <v>73</v>
      </c>
      <c r="L225" s="596"/>
      <c r="M225" s="627"/>
      <c r="N225" s="631"/>
      <c r="O225" s="631"/>
      <c r="P225" s="617"/>
      <c r="Q225" s="581"/>
      <c r="R225" s="581"/>
      <c r="S225" s="581"/>
      <c r="T225" s="602"/>
      <c r="U225" s="42" t="s">
        <v>50</v>
      </c>
      <c r="V225" s="9"/>
      <c r="W225" s="9"/>
      <c r="X225" s="596"/>
      <c r="Y225" s="599"/>
      <c r="Z225" s="587"/>
      <c r="AA225" s="584"/>
      <c r="AB225" s="587"/>
      <c r="AC225" s="578"/>
      <c r="AD225" s="590"/>
      <c r="AE225" s="590"/>
      <c r="AF225" s="590"/>
      <c r="AG225" s="563"/>
      <c r="AH225" s="563"/>
      <c r="AI225" s="22"/>
      <c r="AJ225" s="23"/>
      <c r="AK225" s="23"/>
      <c r="AL225" s="23"/>
      <c r="AM225" s="23"/>
      <c r="AN225" s="24"/>
    </row>
    <row r="226" spans="1:40" ht="25.5" customHeight="1" x14ac:dyDescent="0.2">
      <c r="A226" s="665"/>
      <c r="B226" s="621"/>
      <c r="C226" s="590"/>
      <c r="D226" s="590"/>
      <c r="E226" s="590"/>
      <c r="F226" s="590"/>
      <c r="G226" s="590"/>
      <c r="H226" s="627"/>
      <c r="I226" s="42" t="s">
        <v>66</v>
      </c>
      <c r="J226" s="40"/>
      <c r="K226" s="40" t="s">
        <v>73</v>
      </c>
      <c r="L226" s="596"/>
      <c r="M226" s="627"/>
      <c r="N226" s="631"/>
      <c r="O226" s="631"/>
      <c r="P226" s="617"/>
      <c r="Q226" s="581"/>
      <c r="R226" s="581"/>
      <c r="S226" s="581"/>
      <c r="T226" s="602"/>
      <c r="U226" s="42" t="s">
        <v>52</v>
      </c>
      <c r="V226" s="9"/>
      <c r="W226" s="9"/>
      <c r="X226" s="596"/>
      <c r="Y226" s="599"/>
      <c r="Z226" s="587"/>
      <c r="AA226" s="584"/>
      <c r="AB226" s="587"/>
      <c r="AC226" s="578"/>
      <c r="AD226" s="590"/>
      <c r="AE226" s="590"/>
      <c r="AF226" s="590"/>
      <c r="AG226" s="563"/>
      <c r="AH226" s="563"/>
      <c r="AI226" s="22"/>
      <c r="AJ226" s="23"/>
      <c r="AK226" s="23"/>
      <c r="AL226" s="23"/>
      <c r="AM226" s="23"/>
      <c r="AN226" s="24"/>
    </row>
    <row r="227" spans="1:40" ht="14.65" customHeight="1" x14ac:dyDescent="0.2">
      <c r="A227" s="665"/>
      <c r="B227" s="621"/>
      <c r="C227" s="590"/>
      <c r="D227" s="590"/>
      <c r="E227" s="590"/>
      <c r="F227" s="590"/>
      <c r="G227" s="590"/>
      <c r="H227" s="627"/>
      <c r="I227" s="42" t="s">
        <v>67</v>
      </c>
      <c r="J227" s="40"/>
      <c r="K227" s="40" t="s">
        <v>73</v>
      </c>
      <c r="L227" s="596"/>
      <c r="M227" s="627"/>
      <c r="N227" s="631"/>
      <c r="O227" s="631"/>
      <c r="P227" s="618"/>
      <c r="Q227" s="582"/>
      <c r="R227" s="582"/>
      <c r="S227" s="582"/>
      <c r="T227" s="603"/>
      <c r="U227" s="42" t="s">
        <v>53</v>
      </c>
      <c r="V227" s="9"/>
      <c r="W227" s="9"/>
      <c r="X227" s="597"/>
      <c r="Y227" s="599"/>
      <c r="Z227" s="587"/>
      <c r="AA227" s="584"/>
      <c r="AB227" s="587"/>
      <c r="AC227" s="578"/>
      <c r="AD227" s="590"/>
      <c r="AE227" s="590"/>
      <c r="AF227" s="590"/>
      <c r="AG227" s="563"/>
      <c r="AH227" s="563"/>
      <c r="AI227" s="22"/>
      <c r="AJ227" s="23"/>
      <c r="AK227" s="23"/>
      <c r="AL227" s="23"/>
      <c r="AM227" s="23"/>
      <c r="AN227" s="24"/>
    </row>
    <row r="228" spans="1:40" ht="14.65" customHeight="1" x14ac:dyDescent="0.2">
      <c r="A228" s="665"/>
      <c r="B228" s="621"/>
      <c r="C228" s="590"/>
      <c r="D228" s="590"/>
      <c r="E228" s="590"/>
      <c r="F228" s="590"/>
      <c r="G228" s="590"/>
      <c r="H228" s="627"/>
      <c r="I228" s="42" t="s">
        <v>68</v>
      </c>
      <c r="J228" s="38"/>
      <c r="K228" s="40" t="s">
        <v>73</v>
      </c>
      <c r="L228" s="596"/>
      <c r="M228" s="627"/>
      <c r="N228" s="631"/>
      <c r="O228" s="631"/>
      <c r="P228" s="604" t="s">
        <v>69</v>
      </c>
      <c r="Q228" s="605"/>
      <c r="R228" s="605"/>
      <c r="S228" s="605"/>
      <c r="T228" s="605"/>
      <c r="U228" s="605"/>
      <c r="V228" s="605"/>
      <c r="W228" s="605"/>
      <c r="X228" s="606"/>
      <c r="Y228" s="599"/>
      <c r="Z228" s="587"/>
      <c r="AA228" s="584"/>
      <c r="AB228" s="587"/>
      <c r="AC228" s="578"/>
      <c r="AD228" s="590"/>
      <c r="AE228" s="590"/>
      <c r="AF228" s="590"/>
      <c r="AG228" s="563"/>
      <c r="AH228" s="563"/>
      <c r="AI228" s="22"/>
      <c r="AJ228" s="23"/>
      <c r="AK228" s="23"/>
      <c r="AL228" s="23"/>
      <c r="AM228" s="23"/>
      <c r="AN228" s="24"/>
    </row>
    <row r="229" spans="1:40" ht="14.65" customHeight="1" x14ac:dyDescent="0.2">
      <c r="A229" s="665"/>
      <c r="B229" s="621"/>
      <c r="C229" s="590"/>
      <c r="D229" s="590"/>
      <c r="E229" s="590"/>
      <c r="F229" s="590"/>
      <c r="G229" s="590"/>
      <c r="H229" s="627"/>
      <c r="I229" s="42" t="s">
        <v>70</v>
      </c>
      <c r="J229" s="10"/>
      <c r="K229" s="40" t="s">
        <v>73</v>
      </c>
      <c r="L229" s="596"/>
      <c r="M229" s="627"/>
      <c r="N229" s="631"/>
      <c r="O229" s="631"/>
      <c r="P229" s="607"/>
      <c r="Q229" s="608"/>
      <c r="R229" s="608"/>
      <c r="S229" s="608"/>
      <c r="T229" s="608"/>
      <c r="U229" s="608"/>
      <c r="V229" s="608"/>
      <c r="W229" s="608"/>
      <c r="X229" s="609"/>
      <c r="Y229" s="599"/>
      <c r="Z229" s="587"/>
      <c r="AA229" s="584"/>
      <c r="AB229" s="587"/>
      <c r="AC229" s="578"/>
      <c r="AD229" s="590"/>
      <c r="AE229" s="590"/>
      <c r="AF229" s="590"/>
      <c r="AG229" s="563"/>
      <c r="AH229" s="563"/>
      <c r="AI229" s="22"/>
      <c r="AJ229" s="23"/>
      <c r="AK229" s="23"/>
      <c r="AL229" s="23"/>
      <c r="AM229" s="23"/>
      <c r="AN229" s="24"/>
    </row>
    <row r="230" spans="1:40" ht="14.65" customHeight="1" x14ac:dyDescent="0.2">
      <c r="A230" s="665"/>
      <c r="B230" s="621"/>
      <c r="C230" s="590"/>
      <c r="D230" s="590"/>
      <c r="E230" s="590"/>
      <c r="F230" s="590"/>
      <c r="G230" s="590"/>
      <c r="H230" s="627"/>
      <c r="I230" s="42" t="s">
        <v>71</v>
      </c>
      <c r="J230" s="10"/>
      <c r="K230" s="40" t="s">
        <v>73</v>
      </c>
      <c r="L230" s="596"/>
      <c r="M230" s="627"/>
      <c r="N230" s="631"/>
      <c r="O230" s="631"/>
      <c r="P230" s="607"/>
      <c r="Q230" s="608"/>
      <c r="R230" s="608"/>
      <c r="S230" s="608"/>
      <c r="T230" s="608"/>
      <c r="U230" s="608"/>
      <c r="V230" s="608"/>
      <c r="W230" s="608"/>
      <c r="X230" s="609"/>
      <c r="Y230" s="599"/>
      <c r="Z230" s="587"/>
      <c r="AA230" s="584"/>
      <c r="AB230" s="587"/>
      <c r="AC230" s="578"/>
      <c r="AD230" s="590"/>
      <c r="AE230" s="590"/>
      <c r="AF230" s="590"/>
      <c r="AG230" s="563"/>
      <c r="AH230" s="563"/>
      <c r="AI230" s="22"/>
      <c r="AJ230" s="23"/>
      <c r="AK230" s="23"/>
      <c r="AL230" s="23"/>
      <c r="AM230" s="23"/>
      <c r="AN230" s="24"/>
    </row>
    <row r="231" spans="1:40" ht="14.65" customHeight="1" x14ac:dyDescent="0.2">
      <c r="A231" s="665"/>
      <c r="B231" s="635"/>
      <c r="C231" s="619"/>
      <c r="D231" s="619"/>
      <c r="E231" s="619"/>
      <c r="F231" s="619"/>
      <c r="G231" s="619"/>
      <c r="H231" s="629"/>
      <c r="I231" s="39" t="s">
        <v>72</v>
      </c>
      <c r="J231" s="10"/>
      <c r="K231" s="38" t="s">
        <v>73</v>
      </c>
      <c r="L231" s="597"/>
      <c r="M231" s="629"/>
      <c r="N231" s="632"/>
      <c r="O231" s="632"/>
      <c r="P231" s="613"/>
      <c r="Q231" s="614"/>
      <c r="R231" s="614"/>
      <c r="S231" s="614"/>
      <c r="T231" s="614"/>
      <c r="U231" s="614"/>
      <c r="V231" s="614"/>
      <c r="W231" s="614"/>
      <c r="X231" s="615"/>
      <c r="Y231" s="637"/>
      <c r="Z231" s="640"/>
      <c r="AA231" s="641"/>
      <c r="AB231" s="640"/>
      <c r="AC231" s="579"/>
      <c r="AD231" s="619"/>
      <c r="AE231" s="619"/>
      <c r="AF231" s="619"/>
      <c r="AG231" s="564"/>
      <c r="AH231" s="564"/>
      <c r="AI231" s="25"/>
      <c r="AJ231" s="26"/>
      <c r="AK231" s="26"/>
      <c r="AL231" s="26"/>
      <c r="AM231" s="26"/>
      <c r="AN231" s="27"/>
    </row>
    <row r="232" spans="1:40" ht="26.65" customHeight="1" x14ac:dyDescent="0.2">
      <c r="A232" s="665"/>
      <c r="B232" s="620" t="s">
        <v>266</v>
      </c>
      <c r="C232" s="589" t="s">
        <v>193</v>
      </c>
      <c r="D232" s="589" t="s">
        <v>229</v>
      </c>
      <c r="E232" s="589" t="s">
        <v>230</v>
      </c>
      <c r="F232" s="623" t="s">
        <v>231</v>
      </c>
      <c r="G232" s="623">
        <v>5</v>
      </c>
      <c r="H232" s="626" t="str">
        <f>IF(G232=1,"RARA VEZ",IF(G232=2,"IMPROBABLE",IF(G232=3,"POSIBLE",IF(G232=4,"PROBABLE",IF(G232=5,"CASI SEGURO"," ")))))</f>
        <v>CASI SEGURO</v>
      </c>
      <c r="I232" s="42" t="s">
        <v>41</v>
      </c>
      <c r="J232" s="13" t="s">
        <v>73</v>
      </c>
      <c r="K232" s="40"/>
      <c r="L232" s="595">
        <f>COUNTIF(J232:J263,"x")</f>
        <v>8</v>
      </c>
      <c r="M232" s="626" t="str">
        <f>IF(L232&lt;6,"5",IF(L232&gt;11,"20",IF(L232&gt;6,"10","10 ")))</f>
        <v>10</v>
      </c>
      <c r="N232" s="630">
        <f>(G232*M232)</f>
        <v>50</v>
      </c>
      <c r="O232" s="630" t="str">
        <f>IF(N232&lt;11,"BAJA",IF(N232&gt;59,"EXTREMA",IF(N232=15,"MODERADA",IF(N232=20,"MODERADA",IF(N232=25,"MODERADA",IF(N232=30,"ALTA",IF(N232=40,"ALTA",IF(N232=50,"ALTA"," "))))))))</f>
        <v>ALTA</v>
      </c>
      <c r="P232" s="589" t="s">
        <v>232</v>
      </c>
      <c r="Q232" s="580"/>
      <c r="R232" s="580"/>
      <c r="S232" s="580" t="s">
        <v>73</v>
      </c>
      <c r="T232" s="601" t="s">
        <v>42</v>
      </c>
      <c r="U232" s="42" t="s">
        <v>43</v>
      </c>
      <c r="V232" s="9" t="s">
        <v>73</v>
      </c>
      <c r="W232" s="9"/>
      <c r="X232" s="595">
        <f>SUM(IF(V232="x",15)+IF(V233="x",5)+IF(V234="x",15)+IF(V235="x",10)+IF(V236="x",15)+IF(V237="x",10)+IF(V238="x",30))</f>
        <v>70</v>
      </c>
      <c r="Y232" s="598">
        <f>AVERAGE(X232:X259)</f>
        <v>17.5</v>
      </c>
      <c r="Z232" s="586" t="str">
        <f>IF(Y232&lt;86,"DEBIL",IF(Y232&gt;95,"FUERTE",IF(Y232=86,"MODERADO",IF(Y232=87,"MODERADO",IF(Y232=88,"MODERADO",IF(Y232=89,"MODERADO",IF(Y232=90,"MODERADO",IF(Y232=91,"MODERADO",IF(Y232=92,"MODERADO",IF(Y232=93,"MODERADO",IF(Y232=94,"MODERADO",IF(Y232=95,"MODERADO"," "))))))))))))</f>
        <v>DEBIL</v>
      </c>
      <c r="AA232" s="583" t="str">
        <f>IF(Y232&lt;85,O232," ")</f>
        <v>ALTA</v>
      </c>
      <c r="AB232" s="586" t="s">
        <v>44</v>
      </c>
      <c r="AC232" s="589" t="s">
        <v>233</v>
      </c>
      <c r="AD232" s="589" t="s">
        <v>234</v>
      </c>
      <c r="AE232" s="592" t="s">
        <v>235</v>
      </c>
      <c r="AF232" s="589" t="s">
        <v>236</v>
      </c>
      <c r="AG232" s="562" t="s">
        <v>294</v>
      </c>
      <c r="AH232" s="562" t="s">
        <v>295</v>
      </c>
      <c r="AI232" s="565"/>
      <c r="AJ232" s="566"/>
      <c r="AK232" s="566"/>
      <c r="AL232" s="566"/>
      <c r="AM232" s="566"/>
      <c r="AN232" s="567"/>
    </row>
    <row r="233" spans="1:40" ht="25.5" customHeight="1" x14ac:dyDescent="0.2">
      <c r="A233" s="665"/>
      <c r="B233" s="621"/>
      <c r="C233" s="590"/>
      <c r="D233" s="590"/>
      <c r="E233" s="590"/>
      <c r="F233" s="624"/>
      <c r="G233" s="624"/>
      <c r="H233" s="627"/>
      <c r="I233" s="42" t="s">
        <v>45</v>
      </c>
      <c r="J233" s="574" t="s">
        <v>73</v>
      </c>
      <c r="K233" s="574"/>
      <c r="L233" s="596"/>
      <c r="M233" s="627"/>
      <c r="N233" s="631"/>
      <c r="O233" s="631"/>
      <c r="P233" s="590"/>
      <c r="Q233" s="581"/>
      <c r="R233" s="581"/>
      <c r="S233" s="581"/>
      <c r="T233" s="602"/>
      <c r="U233" s="42" t="s">
        <v>46</v>
      </c>
      <c r="V233" s="9" t="s">
        <v>73</v>
      </c>
      <c r="W233" s="9"/>
      <c r="X233" s="596"/>
      <c r="Y233" s="599"/>
      <c r="Z233" s="587"/>
      <c r="AA233" s="584"/>
      <c r="AB233" s="587"/>
      <c r="AC233" s="590"/>
      <c r="AD233" s="590"/>
      <c r="AE233" s="593"/>
      <c r="AF233" s="590"/>
      <c r="AG233" s="563"/>
      <c r="AH233" s="563"/>
      <c r="AI233" s="568"/>
      <c r="AJ233" s="569"/>
      <c r="AK233" s="569"/>
      <c r="AL233" s="569"/>
      <c r="AM233" s="569"/>
      <c r="AN233" s="570"/>
    </row>
    <row r="234" spans="1:40" ht="14.65" customHeight="1" x14ac:dyDescent="0.2">
      <c r="A234" s="665"/>
      <c r="B234" s="621"/>
      <c r="C234" s="590"/>
      <c r="D234" s="590"/>
      <c r="E234" s="590"/>
      <c r="F234" s="624"/>
      <c r="G234" s="624"/>
      <c r="H234" s="627"/>
      <c r="I234" s="42"/>
      <c r="J234" s="575"/>
      <c r="K234" s="575"/>
      <c r="L234" s="596"/>
      <c r="M234" s="627"/>
      <c r="N234" s="631"/>
      <c r="O234" s="631"/>
      <c r="P234" s="590"/>
      <c r="Q234" s="581"/>
      <c r="R234" s="581"/>
      <c r="S234" s="581"/>
      <c r="T234" s="602"/>
      <c r="U234" s="42" t="s">
        <v>47</v>
      </c>
      <c r="V234" s="9"/>
      <c r="W234" s="9" t="s">
        <v>73</v>
      </c>
      <c r="X234" s="596"/>
      <c r="Y234" s="599"/>
      <c r="Z234" s="587"/>
      <c r="AA234" s="584"/>
      <c r="AB234" s="587"/>
      <c r="AC234" s="590"/>
      <c r="AD234" s="590"/>
      <c r="AE234" s="593"/>
      <c r="AF234" s="590"/>
      <c r="AG234" s="563"/>
      <c r="AH234" s="563"/>
      <c r="AI234" s="568"/>
      <c r="AJ234" s="569"/>
      <c r="AK234" s="569"/>
      <c r="AL234" s="569"/>
      <c r="AM234" s="569"/>
      <c r="AN234" s="570"/>
    </row>
    <row r="235" spans="1:40" ht="14.65" customHeight="1" x14ac:dyDescent="0.2">
      <c r="A235" s="665"/>
      <c r="B235" s="621"/>
      <c r="C235" s="590"/>
      <c r="D235" s="590"/>
      <c r="E235" s="590"/>
      <c r="F235" s="624"/>
      <c r="G235" s="624"/>
      <c r="H235" s="627"/>
      <c r="I235" s="42"/>
      <c r="J235" s="576"/>
      <c r="K235" s="576"/>
      <c r="L235" s="596"/>
      <c r="M235" s="627"/>
      <c r="N235" s="631"/>
      <c r="O235" s="631"/>
      <c r="P235" s="590"/>
      <c r="Q235" s="581"/>
      <c r="R235" s="581"/>
      <c r="S235" s="581"/>
      <c r="T235" s="602"/>
      <c r="U235" s="42" t="s">
        <v>48</v>
      </c>
      <c r="V235" s="9" t="s">
        <v>73</v>
      </c>
      <c r="W235" s="9"/>
      <c r="X235" s="596"/>
      <c r="Y235" s="599"/>
      <c r="Z235" s="587"/>
      <c r="AA235" s="584"/>
      <c r="AB235" s="587"/>
      <c r="AC235" s="590"/>
      <c r="AD235" s="590"/>
      <c r="AE235" s="593"/>
      <c r="AF235" s="590"/>
      <c r="AG235" s="563"/>
      <c r="AH235" s="563"/>
      <c r="AI235" s="568"/>
      <c r="AJ235" s="569"/>
      <c r="AK235" s="569"/>
      <c r="AL235" s="569"/>
      <c r="AM235" s="569"/>
      <c r="AN235" s="570"/>
    </row>
    <row r="236" spans="1:40" ht="25.5" customHeight="1" x14ac:dyDescent="0.2">
      <c r="A236" s="665"/>
      <c r="B236" s="621"/>
      <c r="C236" s="590"/>
      <c r="D236" s="590"/>
      <c r="E236" s="590"/>
      <c r="F236" s="624"/>
      <c r="G236" s="624"/>
      <c r="H236" s="627"/>
      <c r="I236" s="42" t="s">
        <v>49</v>
      </c>
      <c r="J236" s="40" t="s">
        <v>74</v>
      </c>
      <c r="K236" s="40"/>
      <c r="L236" s="596"/>
      <c r="M236" s="627"/>
      <c r="N236" s="631"/>
      <c r="O236" s="631"/>
      <c r="P236" s="590"/>
      <c r="Q236" s="581"/>
      <c r="R236" s="581"/>
      <c r="S236" s="581"/>
      <c r="T236" s="602"/>
      <c r="U236" s="42" t="s">
        <v>50</v>
      </c>
      <c r="V236" s="9"/>
      <c r="W236" s="9" t="s">
        <v>73</v>
      </c>
      <c r="X236" s="596"/>
      <c r="Y236" s="599"/>
      <c r="Z236" s="587"/>
      <c r="AA236" s="584"/>
      <c r="AB236" s="587"/>
      <c r="AC236" s="590"/>
      <c r="AD236" s="590"/>
      <c r="AE236" s="593"/>
      <c r="AF236" s="590"/>
      <c r="AG236" s="563"/>
      <c r="AH236" s="563"/>
      <c r="AI236" s="568"/>
      <c r="AJ236" s="569"/>
      <c r="AK236" s="569"/>
      <c r="AL236" s="569"/>
      <c r="AM236" s="569"/>
      <c r="AN236" s="570"/>
    </row>
    <row r="237" spans="1:40" ht="25.5" customHeight="1" x14ac:dyDescent="0.2">
      <c r="A237" s="665"/>
      <c r="B237" s="621"/>
      <c r="C237" s="590"/>
      <c r="D237" s="590"/>
      <c r="E237" s="590"/>
      <c r="F237" s="624"/>
      <c r="G237" s="624"/>
      <c r="H237" s="627"/>
      <c r="I237" s="42" t="s">
        <v>51</v>
      </c>
      <c r="J237" s="574"/>
      <c r="K237" s="574" t="s">
        <v>73</v>
      </c>
      <c r="L237" s="596"/>
      <c r="M237" s="627"/>
      <c r="N237" s="631"/>
      <c r="O237" s="631"/>
      <c r="P237" s="590"/>
      <c r="Q237" s="581"/>
      <c r="R237" s="581"/>
      <c r="S237" s="581"/>
      <c r="T237" s="602"/>
      <c r="U237" s="42" t="s">
        <v>52</v>
      </c>
      <c r="V237" s="9" t="s">
        <v>73</v>
      </c>
      <c r="W237" s="9"/>
      <c r="X237" s="596"/>
      <c r="Y237" s="599"/>
      <c r="Z237" s="587"/>
      <c r="AA237" s="584"/>
      <c r="AB237" s="587"/>
      <c r="AC237" s="590"/>
      <c r="AD237" s="590"/>
      <c r="AE237" s="593"/>
      <c r="AF237" s="590"/>
      <c r="AG237" s="563"/>
      <c r="AH237" s="563"/>
      <c r="AI237" s="568"/>
      <c r="AJ237" s="569"/>
      <c r="AK237" s="569"/>
      <c r="AL237" s="569"/>
      <c r="AM237" s="569"/>
      <c r="AN237" s="570"/>
    </row>
    <row r="238" spans="1:40" ht="14.65" customHeight="1" x14ac:dyDescent="0.2">
      <c r="A238" s="665"/>
      <c r="B238" s="621"/>
      <c r="C238" s="590"/>
      <c r="D238" s="590"/>
      <c r="E238" s="590"/>
      <c r="F238" s="624"/>
      <c r="G238" s="624"/>
      <c r="H238" s="627"/>
      <c r="I238" s="42"/>
      <c r="J238" s="575"/>
      <c r="K238" s="575"/>
      <c r="L238" s="596"/>
      <c r="M238" s="627"/>
      <c r="N238" s="631"/>
      <c r="O238" s="631"/>
      <c r="P238" s="619"/>
      <c r="Q238" s="582"/>
      <c r="R238" s="582"/>
      <c r="S238" s="582"/>
      <c r="T238" s="603"/>
      <c r="U238" s="42" t="s">
        <v>53</v>
      </c>
      <c r="V238" s="9" t="s">
        <v>73</v>
      </c>
      <c r="W238" s="9"/>
      <c r="X238" s="597"/>
      <c r="Y238" s="599"/>
      <c r="Z238" s="587"/>
      <c r="AA238" s="584"/>
      <c r="AB238" s="587"/>
      <c r="AC238" s="590"/>
      <c r="AD238" s="590"/>
      <c r="AE238" s="593"/>
      <c r="AF238" s="590"/>
      <c r="AG238" s="563"/>
      <c r="AH238" s="563"/>
      <c r="AI238" s="568"/>
      <c r="AJ238" s="569"/>
      <c r="AK238" s="569"/>
      <c r="AL238" s="569"/>
      <c r="AM238" s="569"/>
      <c r="AN238" s="570"/>
    </row>
    <row r="239" spans="1:40" ht="25.5" customHeight="1" x14ac:dyDescent="0.2">
      <c r="A239" s="665"/>
      <c r="B239" s="621"/>
      <c r="C239" s="590"/>
      <c r="D239" s="590"/>
      <c r="E239" s="590"/>
      <c r="F239" s="624"/>
      <c r="G239" s="624"/>
      <c r="H239" s="627"/>
      <c r="I239" s="42"/>
      <c r="J239" s="576"/>
      <c r="K239" s="576"/>
      <c r="L239" s="596"/>
      <c r="M239" s="627"/>
      <c r="N239" s="631"/>
      <c r="O239" s="631"/>
      <c r="P239" s="577"/>
      <c r="Q239" s="580"/>
      <c r="R239" s="580"/>
      <c r="S239" s="580"/>
      <c r="T239" s="601" t="s">
        <v>54</v>
      </c>
      <c r="U239" s="42" t="s">
        <v>43</v>
      </c>
      <c r="V239" s="9"/>
      <c r="W239" s="9"/>
      <c r="X239" s="595">
        <f>SUM(IF(V239="x",15)+IF(V240="x",5)+IF(V241="x",15)+IF(V242="x",10)+IF(V243="x",15)+IF(V244="x",10)+IF(V245="x",30))</f>
        <v>0</v>
      </c>
      <c r="Y239" s="599"/>
      <c r="Z239" s="587"/>
      <c r="AA239" s="584"/>
      <c r="AB239" s="587"/>
      <c r="AC239" s="590"/>
      <c r="AD239" s="590"/>
      <c r="AE239" s="593"/>
      <c r="AF239" s="590"/>
      <c r="AG239" s="563"/>
      <c r="AH239" s="563"/>
      <c r="AI239" s="568"/>
      <c r="AJ239" s="569"/>
      <c r="AK239" s="569"/>
      <c r="AL239" s="569"/>
      <c r="AM239" s="569"/>
      <c r="AN239" s="570"/>
    </row>
    <row r="240" spans="1:40" ht="25.5" customHeight="1" x14ac:dyDescent="0.2">
      <c r="A240" s="665"/>
      <c r="B240" s="621"/>
      <c r="C240" s="590"/>
      <c r="D240" s="590"/>
      <c r="E240" s="590"/>
      <c r="F240" s="624"/>
      <c r="G240" s="624"/>
      <c r="H240" s="627"/>
      <c r="I240" s="42" t="s">
        <v>55</v>
      </c>
      <c r="J240" s="574" t="s">
        <v>73</v>
      </c>
      <c r="K240" s="574"/>
      <c r="L240" s="596"/>
      <c r="M240" s="627"/>
      <c r="N240" s="631"/>
      <c r="O240" s="631"/>
      <c r="P240" s="578"/>
      <c r="Q240" s="581"/>
      <c r="R240" s="581"/>
      <c r="S240" s="581"/>
      <c r="T240" s="602"/>
      <c r="U240" s="42" t="s">
        <v>46</v>
      </c>
      <c r="V240" s="9"/>
      <c r="W240" s="9"/>
      <c r="X240" s="596"/>
      <c r="Y240" s="599"/>
      <c r="Z240" s="587"/>
      <c r="AA240" s="584"/>
      <c r="AB240" s="587"/>
      <c r="AC240" s="590"/>
      <c r="AD240" s="590"/>
      <c r="AE240" s="593"/>
      <c r="AF240" s="590"/>
      <c r="AG240" s="563"/>
      <c r="AH240" s="563"/>
      <c r="AI240" s="568"/>
      <c r="AJ240" s="569"/>
      <c r="AK240" s="569"/>
      <c r="AL240" s="569"/>
      <c r="AM240" s="569"/>
      <c r="AN240" s="570"/>
    </row>
    <row r="241" spans="1:40" ht="14.65" customHeight="1" x14ac:dyDescent="0.2">
      <c r="A241" s="665"/>
      <c r="B241" s="621"/>
      <c r="C241" s="590"/>
      <c r="D241" s="590"/>
      <c r="E241" s="590"/>
      <c r="F241" s="624"/>
      <c r="G241" s="624"/>
      <c r="H241" s="627"/>
      <c r="I241" s="42"/>
      <c r="J241" s="575"/>
      <c r="K241" s="575"/>
      <c r="L241" s="596"/>
      <c r="M241" s="627"/>
      <c r="N241" s="631"/>
      <c r="O241" s="631"/>
      <c r="P241" s="578"/>
      <c r="Q241" s="581"/>
      <c r="R241" s="581"/>
      <c r="S241" s="581"/>
      <c r="T241" s="602"/>
      <c r="U241" s="42" t="s">
        <v>47</v>
      </c>
      <c r="V241" s="9"/>
      <c r="W241" s="9"/>
      <c r="X241" s="596"/>
      <c r="Y241" s="599"/>
      <c r="Z241" s="587"/>
      <c r="AA241" s="584"/>
      <c r="AB241" s="587"/>
      <c r="AC241" s="590"/>
      <c r="AD241" s="590"/>
      <c r="AE241" s="593"/>
      <c r="AF241" s="590"/>
      <c r="AG241" s="563"/>
      <c r="AH241" s="563"/>
      <c r="AI241" s="568"/>
      <c r="AJ241" s="569"/>
      <c r="AK241" s="569"/>
      <c r="AL241" s="569"/>
      <c r="AM241" s="569"/>
      <c r="AN241" s="570"/>
    </row>
    <row r="242" spans="1:40" ht="14.65" customHeight="1" x14ac:dyDescent="0.2">
      <c r="A242" s="665"/>
      <c r="B242" s="621"/>
      <c r="C242" s="590"/>
      <c r="D242" s="590"/>
      <c r="E242" s="590"/>
      <c r="F242" s="624"/>
      <c r="G242" s="624"/>
      <c r="H242" s="627"/>
      <c r="I242" s="42"/>
      <c r="J242" s="576"/>
      <c r="K242" s="576"/>
      <c r="L242" s="596"/>
      <c r="M242" s="627"/>
      <c r="N242" s="631"/>
      <c r="O242" s="631"/>
      <c r="P242" s="578"/>
      <c r="Q242" s="581"/>
      <c r="R242" s="581"/>
      <c r="S242" s="581"/>
      <c r="T242" s="602"/>
      <c r="U242" s="42" t="s">
        <v>48</v>
      </c>
      <c r="V242" s="9"/>
      <c r="W242" s="9"/>
      <c r="X242" s="596"/>
      <c r="Y242" s="599"/>
      <c r="Z242" s="587"/>
      <c r="AA242" s="584"/>
      <c r="AB242" s="587"/>
      <c r="AC242" s="590"/>
      <c r="AD242" s="590"/>
      <c r="AE242" s="593"/>
      <c r="AF242" s="590"/>
      <c r="AG242" s="563"/>
      <c r="AH242" s="563"/>
      <c r="AI242" s="568"/>
      <c r="AJ242" s="569"/>
      <c r="AK242" s="569"/>
      <c r="AL242" s="569"/>
      <c r="AM242" s="569"/>
      <c r="AN242" s="570"/>
    </row>
    <row r="243" spans="1:40" ht="25.5" customHeight="1" x14ac:dyDescent="0.2">
      <c r="A243" s="665"/>
      <c r="B243" s="621"/>
      <c r="C243" s="590"/>
      <c r="D243" s="590"/>
      <c r="E243" s="590"/>
      <c r="F243" s="624"/>
      <c r="G243" s="624"/>
      <c r="H243" s="627"/>
      <c r="I243" s="42" t="s">
        <v>56</v>
      </c>
      <c r="J243" s="40" t="s">
        <v>73</v>
      </c>
      <c r="K243" s="40"/>
      <c r="L243" s="596"/>
      <c r="M243" s="627"/>
      <c r="N243" s="631"/>
      <c r="O243" s="631"/>
      <c r="P243" s="578"/>
      <c r="Q243" s="581"/>
      <c r="R243" s="581"/>
      <c r="S243" s="581"/>
      <c r="T243" s="602"/>
      <c r="U243" s="42" t="s">
        <v>50</v>
      </c>
      <c r="V243" s="9"/>
      <c r="W243" s="9"/>
      <c r="X243" s="596"/>
      <c r="Y243" s="599"/>
      <c r="Z243" s="587"/>
      <c r="AA243" s="584"/>
      <c r="AB243" s="587"/>
      <c r="AC243" s="590"/>
      <c r="AD243" s="590"/>
      <c r="AE243" s="593"/>
      <c r="AF243" s="590"/>
      <c r="AG243" s="563"/>
      <c r="AH243" s="563"/>
      <c r="AI243" s="568"/>
      <c r="AJ243" s="569"/>
      <c r="AK243" s="569"/>
      <c r="AL243" s="569"/>
      <c r="AM243" s="569"/>
      <c r="AN243" s="570"/>
    </row>
    <row r="244" spans="1:40" ht="25.5" customHeight="1" x14ac:dyDescent="0.2">
      <c r="A244" s="665"/>
      <c r="B244" s="621"/>
      <c r="C244" s="590"/>
      <c r="D244" s="590"/>
      <c r="E244" s="590"/>
      <c r="F244" s="624"/>
      <c r="G244" s="624"/>
      <c r="H244" s="627"/>
      <c r="I244" s="42" t="s">
        <v>57</v>
      </c>
      <c r="J244" s="574" t="s">
        <v>73</v>
      </c>
      <c r="K244" s="574"/>
      <c r="L244" s="596"/>
      <c r="M244" s="627"/>
      <c r="N244" s="631"/>
      <c r="O244" s="631"/>
      <c r="P244" s="578"/>
      <c r="Q244" s="581"/>
      <c r="R244" s="581"/>
      <c r="S244" s="581"/>
      <c r="T244" s="602"/>
      <c r="U244" s="42" t="s">
        <v>52</v>
      </c>
      <c r="V244" s="9"/>
      <c r="W244" s="9"/>
      <c r="X244" s="596"/>
      <c r="Y244" s="599"/>
      <c r="Z244" s="587"/>
      <c r="AA244" s="584"/>
      <c r="AB244" s="587"/>
      <c r="AC244" s="590"/>
      <c r="AD244" s="590"/>
      <c r="AE244" s="593"/>
      <c r="AF244" s="590"/>
      <c r="AG244" s="563"/>
      <c r="AH244" s="563"/>
      <c r="AI244" s="568"/>
      <c r="AJ244" s="569"/>
      <c r="AK244" s="569"/>
      <c r="AL244" s="569"/>
      <c r="AM244" s="569"/>
      <c r="AN244" s="570"/>
    </row>
    <row r="245" spans="1:40" ht="14.65" customHeight="1" x14ac:dyDescent="0.2">
      <c r="A245" s="665"/>
      <c r="B245" s="621"/>
      <c r="C245" s="590"/>
      <c r="D245" s="590"/>
      <c r="E245" s="590"/>
      <c r="F245" s="624"/>
      <c r="G245" s="624"/>
      <c r="H245" s="627"/>
      <c r="I245" s="42"/>
      <c r="J245" s="575"/>
      <c r="K245" s="575"/>
      <c r="L245" s="596"/>
      <c r="M245" s="627"/>
      <c r="N245" s="631"/>
      <c r="O245" s="631"/>
      <c r="P245" s="579"/>
      <c r="Q245" s="582"/>
      <c r="R245" s="582"/>
      <c r="S245" s="582"/>
      <c r="T245" s="603"/>
      <c r="U245" s="42" t="s">
        <v>53</v>
      </c>
      <c r="V245" s="9"/>
      <c r="W245" s="9"/>
      <c r="X245" s="597"/>
      <c r="Y245" s="599"/>
      <c r="Z245" s="587"/>
      <c r="AA245" s="584"/>
      <c r="AB245" s="587"/>
      <c r="AC245" s="590"/>
      <c r="AD245" s="590"/>
      <c r="AE245" s="593"/>
      <c r="AF245" s="590"/>
      <c r="AG245" s="563"/>
      <c r="AH245" s="563"/>
      <c r="AI245" s="568"/>
      <c r="AJ245" s="569"/>
      <c r="AK245" s="569"/>
      <c r="AL245" s="569"/>
      <c r="AM245" s="569"/>
      <c r="AN245" s="570"/>
    </row>
    <row r="246" spans="1:40" ht="25.5" customHeight="1" x14ac:dyDescent="0.2">
      <c r="A246" s="665"/>
      <c r="B246" s="621"/>
      <c r="C246" s="590"/>
      <c r="D246" s="590"/>
      <c r="E246" s="590"/>
      <c r="F246" s="624"/>
      <c r="G246" s="624"/>
      <c r="H246" s="627"/>
      <c r="I246" s="42"/>
      <c r="J246" s="576"/>
      <c r="K246" s="576"/>
      <c r="L246" s="596"/>
      <c r="M246" s="627"/>
      <c r="N246" s="631"/>
      <c r="O246" s="631"/>
      <c r="P246" s="616"/>
      <c r="Q246" s="580"/>
      <c r="R246" s="580"/>
      <c r="S246" s="580"/>
      <c r="T246" s="601" t="s">
        <v>58</v>
      </c>
      <c r="U246" s="42" t="s">
        <v>43</v>
      </c>
      <c r="V246" s="9"/>
      <c r="W246" s="9"/>
      <c r="X246" s="595">
        <f>SUM(IF(V246="x",15)+IF(V247="x",5)+IF(V248="x",15)+IF(V249="x",10)+IF(V250="x",15)+IF(V251="x",10)+IF(V252="x",30))</f>
        <v>0</v>
      </c>
      <c r="Y246" s="599"/>
      <c r="Z246" s="587"/>
      <c r="AA246" s="584"/>
      <c r="AB246" s="587"/>
      <c r="AC246" s="590"/>
      <c r="AD246" s="590"/>
      <c r="AE246" s="593"/>
      <c r="AF246" s="590"/>
      <c r="AG246" s="563"/>
      <c r="AH246" s="563"/>
      <c r="AI246" s="568"/>
      <c r="AJ246" s="569"/>
      <c r="AK246" s="569"/>
      <c r="AL246" s="569"/>
      <c r="AM246" s="569"/>
      <c r="AN246" s="570"/>
    </row>
    <row r="247" spans="1:40" ht="38.25" customHeight="1" x14ac:dyDescent="0.2">
      <c r="A247" s="665"/>
      <c r="B247" s="621"/>
      <c r="C247" s="590"/>
      <c r="D247" s="590"/>
      <c r="E247" s="590"/>
      <c r="F247" s="624"/>
      <c r="G247" s="624"/>
      <c r="H247" s="627"/>
      <c r="I247" s="42" t="s">
        <v>59</v>
      </c>
      <c r="J247" s="574"/>
      <c r="K247" s="574" t="s">
        <v>73</v>
      </c>
      <c r="L247" s="596"/>
      <c r="M247" s="627"/>
      <c r="N247" s="631"/>
      <c r="O247" s="631"/>
      <c r="P247" s="617"/>
      <c r="Q247" s="581"/>
      <c r="R247" s="581"/>
      <c r="S247" s="581"/>
      <c r="T247" s="602"/>
      <c r="U247" s="42" t="s">
        <v>46</v>
      </c>
      <c r="V247" s="9"/>
      <c r="W247" s="9"/>
      <c r="X247" s="596"/>
      <c r="Y247" s="599"/>
      <c r="Z247" s="587"/>
      <c r="AA247" s="584"/>
      <c r="AB247" s="587"/>
      <c r="AC247" s="590"/>
      <c r="AD247" s="590"/>
      <c r="AE247" s="593"/>
      <c r="AF247" s="590"/>
      <c r="AG247" s="563"/>
      <c r="AH247" s="563"/>
      <c r="AI247" s="568"/>
      <c r="AJ247" s="569"/>
      <c r="AK247" s="569"/>
      <c r="AL247" s="569"/>
      <c r="AM247" s="569"/>
      <c r="AN247" s="570"/>
    </row>
    <row r="248" spans="1:40" ht="14.65" customHeight="1" x14ac:dyDescent="0.2">
      <c r="A248" s="665"/>
      <c r="B248" s="621"/>
      <c r="C248" s="590"/>
      <c r="D248" s="590"/>
      <c r="E248" s="590"/>
      <c r="F248" s="624"/>
      <c r="G248" s="624"/>
      <c r="H248" s="627"/>
      <c r="I248" s="42"/>
      <c r="J248" s="575"/>
      <c r="K248" s="575"/>
      <c r="L248" s="596"/>
      <c r="M248" s="627"/>
      <c r="N248" s="631"/>
      <c r="O248" s="631"/>
      <c r="P248" s="617"/>
      <c r="Q248" s="581"/>
      <c r="R248" s="581"/>
      <c r="S248" s="581"/>
      <c r="T248" s="602"/>
      <c r="U248" s="42" t="s">
        <v>47</v>
      </c>
      <c r="V248" s="9"/>
      <c r="W248" s="9"/>
      <c r="X248" s="596"/>
      <c r="Y248" s="599"/>
      <c r="Z248" s="587"/>
      <c r="AA248" s="584"/>
      <c r="AB248" s="587"/>
      <c r="AC248" s="590"/>
      <c r="AD248" s="590"/>
      <c r="AE248" s="593"/>
      <c r="AF248" s="590"/>
      <c r="AG248" s="563"/>
      <c r="AH248" s="563"/>
      <c r="AI248" s="568"/>
      <c r="AJ248" s="569"/>
      <c r="AK248" s="569"/>
      <c r="AL248" s="569"/>
      <c r="AM248" s="569"/>
      <c r="AN248" s="570"/>
    </row>
    <row r="249" spans="1:40" ht="14.65" customHeight="1" x14ac:dyDescent="0.2">
      <c r="A249" s="665"/>
      <c r="B249" s="621"/>
      <c r="C249" s="590"/>
      <c r="D249" s="590"/>
      <c r="E249" s="590"/>
      <c r="F249" s="624"/>
      <c r="G249" s="624"/>
      <c r="H249" s="627"/>
      <c r="I249" s="42"/>
      <c r="J249" s="575"/>
      <c r="K249" s="575"/>
      <c r="L249" s="596"/>
      <c r="M249" s="627"/>
      <c r="N249" s="631"/>
      <c r="O249" s="631"/>
      <c r="P249" s="617"/>
      <c r="Q249" s="581"/>
      <c r="R249" s="581"/>
      <c r="S249" s="581"/>
      <c r="T249" s="602"/>
      <c r="U249" s="42" t="s">
        <v>48</v>
      </c>
      <c r="V249" s="9"/>
      <c r="W249" s="9"/>
      <c r="X249" s="596"/>
      <c r="Y249" s="599"/>
      <c r="Z249" s="587"/>
      <c r="AA249" s="584"/>
      <c r="AB249" s="587"/>
      <c r="AC249" s="590"/>
      <c r="AD249" s="590"/>
      <c r="AE249" s="593"/>
      <c r="AF249" s="590"/>
      <c r="AG249" s="563"/>
      <c r="AH249" s="563"/>
      <c r="AI249" s="568"/>
      <c r="AJ249" s="569"/>
      <c r="AK249" s="569"/>
      <c r="AL249" s="569"/>
      <c r="AM249" s="569"/>
      <c r="AN249" s="570"/>
    </row>
    <row r="250" spans="1:40" ht="25.5" customHeight="1" x14ac:dyDescent="0.2">
      <c r="A250" s="665"/>
      <c r="B250" s="621"/>
      <c r="C250" s="590"/>
      <c r="D250" s="590"/>
      <c r="E250" s="590"/>
      <c r="F250" s="624"/>
      <c r="G250" s="624"/>
      <c r="H250" s="627"/>
      <c r="I250" s="42"/>
      <c r="J250" s="576"/>
      <c r="K250" s="576"/>
      <c r="L250" s="596"/>
      <c r="M250" s="627"/>
      <c r="N250" s="631"/>
      <c r="O250" s="631"/>
      <c r="P250" s="617"/>
      <c r="Q250" s="581"/>
      <c r="R250" s="581"/>
      <c r="S250" s="581"/>
      <c r="T250" s="602"/>
      <c r="U250" s="42" t="s">
        <v>50</v>
      </c>
      <c r="V250" s="9"/>
      <c r="W250" s="9"/>
      <c r="X250" s="596"/>
      <c r="Y250" s="599"/>
      <c r="Z250" s="587"/>
      <c r="AA250" s="584"/>
      <c r="AB250" s="587"/>
      <c r="AC250" s="590"/>
      <c r="AD250" s="590"/>
      <c r="AE250" s="593"/>
      <c r="AF250" s="590"/>
      <c r="AG250" s="563"/>
      <c r="AH250" s="563"/>
      <c r="AI250" s="568"/>
      <c r="AJ250" s="569"/>
      <c r="AK250" s="569"/>
      <c r="AL250" s="569"/>
      <c r="AM250" s="569"/>
      <c r="AN250" s="570"/>
    </row>
    <row r="251" spans="1:40" ht="25.5" customHeight="1" x14ac:dyDescent="0.2">
      <c r="A251" s="665"/>
      <c r="B251" s="621"/>
      <c r="C251" s="590"/>
      <c r="D251" s="590"/>
      <c r="E251" s="590"/>
      <c r="F251" s="624"/>
      <c r="G251" s="624"/>
      <c r="H251" s="627"/>
      <c r="I251" s="42" t="s">
        <v>60</v>
      </c>
      <c r="J251" s="40"/>
      <c r="K251" s="40" t="s">
        <v>73</v>
      </c>
      <c r="L251" s="596"/>
      <c r="M251" s="627"/>
      <c r="N251" s="631"/>
      <c r="O251" s="631"/>
      <c r="P251" s="617"/>
      <c r="Q251" s="581"/>
      <c r="R251" s="581"/>
      <c r="S251" s="581"/>
      <c r="T251" s="602"/>
      <c r="U251" s="42" t="s">
        <v>52</v>
      </c>
      <c r="V251" s="9"/>
      <c r="W251" s="9"/>
      <c r="X251" s="596"/>
      <c r="Y251" s="599"/>
      <c r="Z251" s="587"/>
      <c r="AA251" s="584"/>
      <c r="AB251" s="587"/>
      <c r="AC251" s="590"/>
      <c r="AD251" s="590"/>
      <c r="AE251" s="593"/>
      <c r="AF251" s="590"/>
      <c r="AG251" s="563"/>
      <c r="AH251" s="563"/>
      <c r="AI251" s="568"/>
      <c r="AJ251" s="569"/>
      <c r="AK251" s="569"/>
      <c r="AL251" s="569"/>
      <c r="AM251" s="569"/>
      <c r="AN251" s="570"/>
    </row>
    <row r="252" spans="1:40" ht="25.5" customHeight="1" x14ac:dyDescent="0.2">
      <c r="A252" s="665"/>
      <c r="B252" s="621"/>
      <c r="C252" s="590"/>
      <c r="D252" s="590"/>
      <c r="E252" s="590"/>
      <c r="F252" s="624"/>
      <c r="G252" s="624"/>
      <c r="H252" s="627"/>
      <c r="I252" s="42" t="s">
        <v>61</v>
      </c>
      <c r="J252" s="574" t="s">
        <v>73</v>
      </c>
      <c r="K252" s="574"/>
      <c r="L252" s="596"/>
      <c r="M252" s="627"/>
      <c r="N252" s="631"/>
      <c r="O252" s="631"/>
      <c r="P252" s="618"/>
      <c r="Q252" s="582"/>
      <c r="R252" s="582"/>
      <c r="S252" s="582"/>
      <c r="T252" s="603"/>
      <c r="U252" s="42" t="s">
        <v>53</v>
      </c>
      <c r="V252" s="9"/>
      <c r="W252" s="9"/>
      <c r="X252" s="597"/>
      <c r="Y252" s="599"/>
      <c r="Z252" s="587"/>
      <c r="AA252" s="584"/>
      <c r="AB252" s="587"/>
      <c r="AC252" s="590"/>
      <c r="AD252" s="590"/>
      <c r="AE252" s="593"/>
      <c r="AF252" s="590"/>
      <c r="AG252" s="563"/>
      <c r="AH252" s="563"/>
      <c r="AI252" s="568"/>
      <c r="AJ252" s="569"/>
      <c r="AK252" s="569"/>
      <c r="AL252" s="569"/>
      <c r="AM252" s="569"/>
      <c r="AN252" s="570"/>
    </row>
    <row r="253" spans="1:40" ht="25.5" customHeight="1" x14ac:dyDescent="0.2">
      <c r="A253" s="665"/>
      <c r="B253" s="621"/>
      <c r="C253" s="590"/>
      <c r="D253" s="590"/>
      <c r="E253" s="590"/>
      <c r="F253" s="624"/>
      <c r="G253" s="624"/>
      <c r="H253" s="627"/>
      <c r="I253" s="42"/>
      <c r="J253" s="575"/>
      <c r="K253" s="575"/>
      <c r="L253" s="596"/>
      <c r="M253" s="627"/>
      <c r="N253" s="631"/>
      <c r="O253" s="631"/>
      <c r="P253" s="616"/>
      <c r="Q253" s="580"/>
      <c r="R253" s="580"/>
      <c r="S253" s="580"/>
      <c r="T253" s="601" t="s">
        <v>62</v>
      </c>
      <c r="U253" s="42" t="s">
        <v>43</v>
      </c>
      <c r="V253" s="9"/>
      <c r="W253" s="9"/>
      <c r="X253" s="595">
        <f>SUM(IF(V253="x",15)+IF(V254="x",5)+IF(V255="x",15)+IF(V256="x",10)+IF(V257="x",15)+IF(V258="x",10)+IF(V259="x",30))</f>
        <v>0</v>
      </c>
      <c r="Y253" s="599"/>
      <c r="Z253" s="587"/>
      <c r="AA253" s="584"/>
      <c r="AB253" s="587"/>
      <c r="AC253" s="590"/>
      <c r="AD253" s="590"/>
      <c r="AE253" s="593"/>
      <c r="AF253" s="590"/>
      <c r="AG253" s="563"/>
      <c r="AH253" s="563"/>
      <c r="AI253" s="568"/>
      <c r="AJ253" s="569"/>
      <c r="AK253" s="569"/>
      <c r="AL253" s="569"/>
      <c r="AM253" s="569"/>
      <c r="AN253" s="570"/>
    </row>
    <row r="254" spans="1:40" ht="25.5" customHeight="1" x14ac:dyDescent="0.2">
      <c r="A254" s="665"/>
      <c r="B254" s="621"/>
      <c r="C254" s="590"/>
      <c r="D254" s="590"/>
      <c r="E254" s="590"/>
      <c r="F254" s="624"/>
      <c r="G254" s="624"/>
      <c r="H254" s="627"/>
      <c r="I254" s="42"/>
      <c r="J254" s="576"/>
      <c r="K254" s="576"/>
      <c r="L254" s="596"/>
      <c r="M254" s="627"/>
      <c r="N254" s="631"/>
      <c r="O254" s="631"/>
      <c r="P254" s="617"/>
      <c r="Q254" s="581"/>
      <c r="R254" s="581"/>
      <c r="S254" s="581"/>
      <c r="T254" s="602"/>
      <c r="U254" s="42" t="s">
        <v>46</v>
      </c>
      <c r="V254" s="9"/>
      <c r="W254" s="9"/>
      <c r="X254" s="596"/>
      <c r="Y254" s="599"/>
      <c r="Z254" s="587"/>
      <c r="AA254" s="584"/>
      <c r="AB254" s="587"/>
      <c r="AC254" s="590"/>
      <c r="AD254" s="590"/>
      <c r="AE254" s="593"/>
      <c r="AF254" s="590"/>
      <c r="AG254" s="563"/>
      <c r="AH254" s="563"/>
      <c r="AI254" s="568"/>
      <c r="AJ254" s="569"/>
      <c r="AK254" s="569"/>
      <c r="AL254" s="569"/>
      <c r="AM254" s="569"/>
      <c r="AN254" s="570"/>
    </row>
    <row r="255" spans="1:40" ht="14.65" customHeight="1" x14ac:dyDescent="0.2">
      <c r="A255" s="665"/>
      <c r="B255" s="621"/>
      <c r="C255" s="590"/>
      <c r="D255" s="590"/>
      <c r="E255" s="590"/>
      <c r="F255" s="624"/>
      <c r="G255" s="624"/>
      <c r="H255" s="627"/>
      <c r="I255" s="42" t="s">
        <v>63</v>
      </c>
      <c r="J255" s="40"/>
      <c r="K255" s="40" t="s">
        <v>73</v>
      </c>
      <c r="L255" s="596"/>
      <c r="M255" s="627"/>
      <c r="N255" s="631"/>
      <c r="O255" s="631"/>
      <c r="P255" s="617"/>
      <c r="Q255" s="581"/>
      <c r="R255" s="581"/>
      <c r="S255" s="581"/>
      <c r="T255" s="602"/>
      <c r="U255" s="42" t="s">
        <v>47</v>
      </c>
      <c r="V255" s="9"/>
      <c r="W255" s="9"/>
      <c r="X255" s="596"/>
      <c r="Y255" s="599"/>
      <c r="Z255" s="587"/>
      <c r="AA255" s="584"/>
      <c r="AB255" s="587"/>
      <c r="AC255" s="590"/>
      <c r="AD255" s="590"/>
      <c r="AE255" s="593"/>
      <c r="AF255" s="590"/>
      <c r="AG255" s="563"/>
      <c r="AH255" s="563"/>
      <c r="AI255" s="568"/>
      <c r="AJ255" s="569"/>
      <c r="AK255" s="569"/>
      <c r="AL255" s="569"/>
      <c r="AM255" s="569"/>
      <c r="AN255" s="570"/>
    </row>
    <row r="256" spans="1:40" ht="14.65" customHeight="1" x14ac:dyDescent="0.2">
      <c r="A256" s="665"/>
      <c r="B256" s="621"/>
      <c r="C256" s="590"/>
      <c r="D256" s="590"/>
      <c r="E256" s="590"/>
      <c r="F256" s="624"/>
      <c r="G256" s="624"/>
      <c r="H256" s="627"/>
      <c r="I256" s="42" t="s">
        <v>64</v>
      </c>
      <c r="J256" s="40" t="s">
        <v>73</v>
      </c>
      <c r="K256" s="40"/>
      <c r="L256" s="596"/>
      <c r="M256" s="627"/>
      <c r="N256" s="631"/>
      <c r="O256" s="631"/>
      <c r="P256" s="617"/>
      <c r="Q256" s="581"/>
      <c r="R256" s="581"/>
      <c r="S256" s="581"/>
      <c r="T256" s="602"/>
      <c r="U256" s="42" t="s">
        <v>48</v>
      </c>
      <c r="V256" s="9"/>
      <c r="W256" s="9"/>
      <c r="X256" s="596"/>
      <c r="Y256" s="599"/>
      <c r="Z256" s="587"/>
      <c r="AA256" s="584"/>
      <c r="AB256" s="587"/>
      <c r="AC256" s="590"/>
      <c r="AD256" s="590"/>
      <c r="AE256" s="593"/>
      <c r="AF256" s="590"/>
      <c r="AG256" s="563"/>
      <c r="AH256" s="563"/>
      <c r="AI256" s="568"/>
      <c r="AJ256" s="569"/>
      <c r="AK256" s="569"/>
      <c r="AL256" s="569"/>
      <c r="AM256" s="569"/>
      <c r="AN256" s="570"/>
    </row>
    <row r="257" spans="1:40" ht="25.5" customHeight="1" x14ac:dyDescent="0.2">
      <c r="A257" s="665"/>
      <c r="B257" s="621"/>
      <c r="C257" s="590"/>
      <c r="D257" s="590"/>
      <c r="E257" s="590"/>
      <c r="F257" s="624"/>
      <c r="G257" s="624"/>
      <c r="H257" s="627"/>
      <c r="I257" s="42" t="s">
        <v>65</v>
      </c>
      <c r="J257" s="40"/>
      <c r="K257" s="40" t="s">
        <v>73</v>
      </c>
      <c r="L257" s="596"/>
      <c r="M257" s="627"/>
      <c r="N257" s="631"/>
      <c r="O257" s="631"/>
      <c r="P257" s="617"/>
      <c r="Q257" s="581"/>
      <c r="R257" s="581"/>
      <c r="S257" s="581"/>
      <c r="T257" s="602"/>
      <c r="U257" s="42" t="s">
        <v>50</v>
      </c>
      <c r="V257" s="9"/>
      <c r="W257" s="9"/>
      <c r="X257" s="596"/>
      <c r="Y257" s="599"/>
      <c r="Z257" s="587"/>
      <c r="AA257" s="584"/>
      <c r="AB257" s="587"/>
      <c r="AC257" s="590"/>
      <c r="AD257" s="590"/>
      <c r="AE257" s="593"/>
      <c r="AF257" s="590"/>
      <c r="AG257" s="563"/>
      <c r="AH257" s="563"/>
      <c r="AI257" s="568"/>
      <c r="AJ257" s="569"/>
      <c r="AK257" s="569"/>
      <c r="AL257" s="569"/>
      <c r="AM257" s="569"/>
      <c r="AN257" s="570"/>
    </row>
    <row r="258" spans="1:40" ht="25.5" customHeight="1" x14ac:dyDescent="0.2">
      <c r="A258" s="665"/>
      <c r="B258" s="621"/>
      <c r="C258" s="590"/>
      <c r="D258" s="590"/>
      <c r="E258" s="590"/>
      <c r="F258" s="624"/>
      <c r="G258" s="624"/>
      <c r="H258" s="627"/>
      <c r="I258" s="42" t="s">
        <v>66</v>
      </c>
      <c r="J258" s="40"/>
      <c r="K258" s="40" t="s">
        <v>73</v>
      </c>
      <c r="L258" s="596"/>
      <c r="M258" s="627"/>
      <c r="N258" s="631"/>
      <c r="O258" s="631"/>
      <c r="P258" s="617"/>
      <c r="Q258" s="581"/>
      <c r="R258" s="581"/>
      <c r="S258" s="581"/>
      <c r="T258" s="602"/>
      <c r="U258" s="42" t="s">
        <v>52</v>
      </c>
      <c r="V258" s="9"/>
      <c r="W258" s="9"/>
      <c r="X258" s="596"/>
      <c r="Y258" s="599"/>
      <c r="Z258" s="587"/>
      <c r="AA258" s="584"/>
      <c r="AB258" s="587"/>
      <c r="AC258" s="590"/>
      <c r="AD258" s="590"/>
      <c r="AE258" s="593"/>
      <c r="AF258" s="590"/>
      <c r="AG258" s="563"/>
      <c r="AH258" s="563"/>
      <c r="AI258" s="568"/>
      <c r="AJ258" s="569"/>
      <c r="AK258" s="569"/>
      <c r="AL258" s="569"/>
      <c r="AM258" s="569"/>
      <c r="AN258" s="570"/>
    </row>
    <row r="259" spans="1:40" ht="14.65" customHeight="1" x14ac:dyDescent="0.2">
      <c r="A259" s="665"/>
      <c r="B259" s="621"/>
      <c r="C259" s="590"/>
      <c r="D259" s="590"/>
      <c r="E259" s="590"/>
      <c r="F259" s="624"/>
      <c r="G259" s="624"/>
      <c r="H259" s="627"/>
      <c r="I259" s="42" t="s">
        <v>67</v>
      </c>
      <c r="J259" s="40"/>
      <c r="K259" s="40" t="s">
        <v>73</v>
      </c>
      <c r="L259" s="596"/>
      <c r="M259" s="627"/>
      <c r="N259" s="631"/>
      <c r="O259" s="631"/>
      <c r="P259" s="618"/>
      <c r="Q259" s="582"/>
      <c r="R259" s="582"/>
      <c r="S259" s="582"/>
      <c r="T259" s="603"/>
      <c r="U259" s="42" t="s">
        <v>53</v>
      </c>
      <c r="V259" s="9"/>
      <c r="W259" s="9"/>
      <c r="X259" s="597"/>
      <c r="Y259" s="599"/>
      <c r="Z259" s="587"/>
      <c r="AA259" s="584"/>
      <c r="AB259" s="587"/>
      <c r="AC259" s="590"/>
      <c r="AD259" s="590"/>
      <c r="AE259" s="593"/>
      <c r="AF259" s="590"/>
      <c r="AG259" s="563"/>
      <c r="AH259" s="563"/>
      <c r="AI259" s="568"/>
      <c r="AJ259" s="569"/>
      <c r="AK259" s="569"/>
      <c r="AL259" s="569"/>
      <c r="AM259" s="569"/>
      <c r="AN259" s="570"/>
    </row>
    <row r="260" spans="1:40" ht="14.65" customHeight="1" x14ac:dyDescent="0.2">
      <c r="A260" s="665"/>
      <c r="B260" s="621"/>
      <c r="C260" s="590"/>
      <c r="D260" s="590"/>
      <c r="E260" s="590"/>
      <c r="F260" s="624"/>
      <c r="G260" s="624"/>
      <c r="H260" s="627"/>
      <c r="I260" s="42" t="s">
        <v>68</v>
      </c>
      <c r="J260" s="38"/>
      <c r="K260" s="40" t="s">
        <v>73</v>
      </c>
      <c r="L260" s="596"/>
      <c r="M260" s="627"/>
      <c r="N260" s="631"/>
      <c r="O260" s="631"/>
      <c r="P260" s="604" t="s">
        <v>69</v>
      </c>
      <c r="Q260" s="605"/>
      <c r="R260" s="605"/>
      <c r="S260" s="605"/>
      <c r="T260" s="605"/>
      <c r="U260" s="605"/>
      <c r="V260" s="605"/>
      <c r="W260" s="605"/>
      <c r="X260" s="606"/>
      <c r="Y260" s="599"/>
      <c r="Z260" s="587"/>
      <c r="AA260" s="584"/>
      <c r="AB260" s="587"/>
      <c r="AC260" s="590"/>
      <c r="AD260" s="590"/>
      <c r="AE260" s="593"/>
      <c r="AF260" s="590"/>
      <c r="AG260" s="563"/>
      <c r="AH260" s="563"/>
      <c r="AI260" s="568"/>
      <c r="AJ260" s="569"/>
      <c r="AK260" s="569"/>
      <c r="AL260" s="569"/>
      <c r="AM260" s="569"/>
      <c r="AN260" s="570"/>
    </row>
    <row r="261" spans="1:40" ht="14.65" customHeight="1" x14ac:dyDescent="0.2">
      <c r="A261" s="665"/>
      <c r="B261" s="621"/>
      <c r="C261" s="590"/>
      <c r="D261" s="590"/>
      <c r="E261" s="590"/>
      <c r="F261" s="624"/>
      <c r="G261" s="624"/>
      <c r="H261" s="627"/>
      <c r="I261" s="42" t="s">
        <v>70</v>
      </c>
      <c r="J261" s="10"/>
      <c r="K261" s="40" t="s">
        <v>73</v>
      </c>
      <c r="L261" s="596"/>
      <c r="M261" s="627"/>
      <c r="N261" s="631"/>
      <c r="O261" s="631"/>
      <c r="P261" s="607"/>
      <c r="Q261" s="608"/>
      <c r="R261" s="608"/>
      <c r="S261" s="608"/>
      <c r="T261" s="608"/>
      <c r="U261" s="608"/>
      <c r="V261" s="608"/>
      <c r="W261" s="608"/>
      <c r="X261" s="609"/>
      <c r="Y261" s="599"/>
      <c r="Z261" s="587"/>
      <c r="AA261" s="584"/>
      <c r="AB261" s="587"/>
      <c r="AC261" s="590"/>
      <c r="AD261" s="590"/>
      <c r="AE261" s="593"/>
      <c r="AF261" s="590"/>
      <c r="AG261" s="563"/>
      <c r="AH261" s="563"/>
      <c r="AI261" s="568"/>
      <c r="AJ261" s="569"/>
      <c r="AK261" s="569"/>
      <c r="AL261" s="569"/>
      <c r="AM261" s="569"/>
      <c r="AN261" s="570"/>
    </row>
    <row r="262" spans="1:40" ht="14.65" customHeight="1" x14ac:dyDescent="0.2">
      <c r="A262" s="665"/>
      <c r="B262" s="621"/>
      <c r="C262" s="590"/>
      <c r="D262" s="590"/>
      <c r="E262" s="590"/>
      <c r="F262" s="624"/>
      <c r="G262" s="624"/>
      <c r="H262" s="627"/>
      <c r="I262" s="42" t="s">
        <v>71</v>
      </c>
      <c r="J262" s="10"/>
      <c r="K262" s="40" t="s">
        <v>73</v>
      </c>
      <c r="L262" s="596"/>
      <c r="M262" s="627"/>
      <c r="N262" s="631"/>
      <c r="O262" s="631"/>
      <c r="P262" s="607"/>
      <c r="Q262" s="608"/>
      <c r="R262" s="608"/>
      <c r="S262" s="608"/>
      <c r="T262" s="608"/>
      <c r="U262" s="608"/>
      <c r="V262" s="608"/>
      <c r="W262" s="608"/>
      <c r="X262" s="609"/>
      <c r="Y262" s="599"/>
      <c r="Z262" s="587"/>
      <c r="AA262" s="584"/>
      <c r="AB262" s="587"/>
      <c r="AC262" s="590"/>
      <c r="AD262" s="590"/>
      <c r="AE262" s="593"/>
      <c r="AF262" s="590"/>
      <c r="AG262" s="563"/>
      <c r="AH262" s="563"/>
      <c r="AI262" s="568"/>
      <c r="AJ262" s="569"/>
      <c r="AK262" s="569"/>
      <c r="AL262" s="569"/>
      <c r="AM262" s="569"/>
      <c r="AN262" s="570"/>
    </row>
    <row r="263" spans="1:40" ht="15" customHeight="1" thickBot="1" x14ac:dyDescent="0.25">
      <c r="A263" s="666"/>
      <c r="B263" s="622"/>
      <c r="C263" s="591"/>
      <c r="D263" s="591"/>
      <c r="E263" s="591"/>
      <c r="F263" s="625"/>
      <c r="G263" s="625"/>
      <c r="H263" s="628"/>
      <c r="I263" s="42" t="s">
        <v>72</v>
      </c>
      <c r="J263" s="11"/>
      <c r="K263" s="40" t="s">
        <v>73</v>
      </c>
      <c r="L263" s="633"/>
      <c r="M263" s="628"/>
      <c r="N263" s="634"/>
      <c r="O263" s="634"/>
      <c r="P263" s="610"/>
      <c r="Q263" s="611"/>
      <c r="R263" s="611"/>
      <c r="S263" s="611"/>
      <c r="T263" s="611"/>
      <c r="U263" s="611"/>
      <c r="V263" s="611"/>
      <c r="W263" s="611"/>
      <c r="X263" s="612"/>
      <c r="Y263" s="600"/>
      <c r="Z263" s="588"/>
      <c r="AA263" s="585"/>
      <c r="AB263" s="588"/>
      <c r="AC263" s="591"/>
      <c r="AD263" s="591"/>
      <c r="AE263" s="594"/>
      <c r="AF263" s="591"/>
      <c r="AG263" s="564"/>
      <c r="AH263" s="564"/>
      <c r="AI263" s="571"/>
      <c r="AJ263" s="572"/>
      <c r="AK263" s="572"/>
      <c r="AL263" s="572"/>
      <c r="AM263" s="572"/>
      <c r="AN263" s="573"/>
    </row>
  </sheetData>
  <mergeCells count="535">
    <mergeCell ref="AI3:AN3"/>
    <mergeCell ref="C4:C6"/>
    <mergeCell ref="D4:D6"/>
    <mergeCell ref="E4:E6"/>
    <mergeCell ref="F4:F6"/>
    <mergeCell ref="A1:AF1"/>
    <mergeCell ref="A3:F3"/>
    <mergeCell ref="H3:N3"/>
    <mergeCell ref="P3:AB3"/>
    <mergeCell ref="AC3:AF3"/>
    <mergeCell ref="AB5:AB6"/>
    <mergeCell ref="A8:A263"/>
    <mergeCell ref="AF4:AF6"/>
    <mergeCell ref="AG4:AG6"/>
    <mergeCell ref="AH4:AH6"/>
    <mergeCell ref="AI4:AN6"/>
    <mergeCell ref="G5:G6"/>
    <mergeCell ref="H5:H6"/>
    <mergeCell ref="I5:L5"/>
    <mergeCell ref="M5:M6"/>
    <mergeCell ref="N5:N6"/>
    <mergeCell ref="O5:O6"/>
    <mergeCell ref="G4:N4"/>
    <mergeCell ref="P4:Y4"/>
    <mergeCell ref="AA4:AB4"/>
    <mergeCell ref="AC4:AC6"/>
    <mergeCell ref="AD4:AD6"/>
    <mergeCell ref="AE4:AE6"/>
    <mergeCell ref="P5:S5"/>
    <mergeCell ref="U5:X5"/>
    <mergeCell ref="Z5:Z6"/>
    <mergeCell ref="AA5:AA6"/>
    <mergeCell ref="A4:A6"/>
    <mergeCell ref="B4:B6"/>
    <mergeCell ref="X8:X14"/>
    <mergeCell ref="P22:P28"/>
    <mergeCell ref="Q22:Q28"/>
    <mergeCell ref="R22:R28"/>
    <mergeCell ref="T22:T28"/>
    <mergeCell ref="X22:X28"/>
    <mergeCell ref="R29:R35"/>
    <mergeCell ref="S29:S35"/>
    <mergeCell ref="T29:T35"/>
    <mergeCell ref="X29:X35"/>
    <mergeCell ref="AH8:AH39"/>
    <mergeCell ref="AI8:AN39"/>
    <mergeCell ref="I9:I11"/>
    <mergeCell ref="J9:J11"/>
    <mergeCell ref="K9:K11"/>
    <mergeCell ref="I13:I15"/>
    <mergeCell ref="J13:J15"/>
    <mergeCell ref="K13:K15"/>
    <mergeCell ref="P15:P21"/>
    <mergeCell ref="Q15:Q21"/>
    <mergeCell ref="AB8:AB39"/>
    <mergeCell ref="AC8:AC39"/>
    <mergeCell ref="AD8:AD39"/>
    <mergeCell ref="AE8:AE39"/>
    <mergeCell ref="AF8:AF39"/>
    <mergeCell ref="AG8:AG39"/>
    <mergeCell ref="S8:S14"/>
    <mergeCell ref="T8:T14"/>
    <mergeCell ref="Y8:Y39"/>
    <mergeCell ref="Z8:Z39"/>
    <mergeCell ref="AA8:AA39"/>
    <mergeCell ref="S15:S21"/>
    <mergeCell ref="T15:T21"/>
    <mergeCell ref="X15:X21"/>
    <mergeCell ref="I23:I26"/>
    <mergeCell ref="J23:J26"/>
    <mergeCell ref="K23:K26"/>
    <mergeCell ref="I28:I30"/>
    <mergeCell ref="J28:J30"/>
    <mergeCell ref="K28:K30"/>
    <mergeCell ref="P29:P35"/>
    <mergeCell ref="Q29:Q35"/>
    <mergeCell ref="L8:L39"/>
    <mergeCell ref="P36:X39"/>
    <mergeCell ref="I16:I18"/>
    <mergeCell ref="J16:J18"/>
    <mergeCell ref="K16:K18"/>
    <mergeCell ref="I20:I22"/>
    <mergeCell ref="J20:J22"/>
    <mergeCell ref="K20:K22"/>
    <mergeCell ref="S22:S28"/>
    <mergeCell ref="M8:M39"/>
    <mergeCell ref="N8:N39"/>
    <mergeCell ref="O8:O39"/>
    <mergeCell ref="P8:P14"/>
    <mergeCell ref="Q8:Q14"/>
    <mergeCell ref="R8:R14"/>
    <mergeCell ref="R15:R21"/>
    <mergeCell ref="B40:B71"/>
    <mergeCell ref="C40:C71"/>
    <mergeCell ref="D40:D71"/>
    <mergeCell ref="E40:E71"/>
    <mergeCell ref="F40:F71"/>
    <mergeCell ref="B8:B39"/>
    <mergeCell ref="C8:C39"/>
    <mergeCell ref="D8:D39"/>
    <mergeCell ref="E8:E39"/>
    <mergeCell ref="F8:F39"/>
    <mergeCell ref="G8:G39"/>
    <mergeCell ref="H8:H39"/>
    <mergeCell ref="AA40:AA71"/>
    <mergeCell ref="AB40:AB71"/>
    <mergeCell ref="AC40:AC71"/>
    <mergeCell ref="AD40:AD71"/>
    <mergeCell ref="P40:P46"/>
    <mergeCell ref="Q40:Q46"/>
    <mergeCell ref="R40:R46"/>
    <mergeCell ref="S40:S46"/>
    <mergeCell ref="T40:T46"/>
    <mergeCell ref="X40:X46"/>
    <mergeCell ref="R47:R53"/>
    <mergeCell ref="S47:S53"/>
    <mergeCell ref="T47:T53"/>
    <mergeCell ref="X47:X53"/>
    <mergeCell ref="J48:J50"/>
    <mergeCell ref="K48:K50"/>
    <mergeCell ref="J52:J54"/>
    <mergeCell ref="K52:K54"/>
    <mergeCell ref="P54:P60"/>
    <mergeCell ref="Q54:Q60"/>
    <mergeCell ref="J45:J47"/>
    <mergeCell ref="K45:K47"/>
    <mergeCell ref="X61:X67"/>
    <mergeCell ref="R54:R60"/>
    <mergeCell ref="S54:S60"/>
    <mergeCell ref="T54:T60"/>
    <mergeCell ref="X54:X60"/>
    <mergeCell ref="J55:J58"/>
    <mergeCell ref="K55:K58"/>
    <mergeCell ref="AE40:AE71"/>
    <mergeCell ref="AF40:AF71"/>
    <mergeCell ref="AG40:AG54"/>
    <mergeCell ref="AH40:AH54"/>
    <mergeCell ref="J41:J43"/>
    <mergeCell ref="K41:K43"/>
    <mergeCell ref="Y40:Y71"/>
    <mergeCell ref="Z40:Z71"/>
    <mergeCell ref="Q72:Q78"/>
    <mergeCell ref="R72:R78"/>
    <mergeCell ref="S72:S78"/>
    <mergeCell ref="P47:P53"/>
    <mergeCell ref="Q47:Q53"/>
    <mergeCell ref="L40:L71"/>
    <mergeCell ref="M40:M71"/>
    <mergeCell ref="N40:N71"/>
    <mergeCell ref="O40:O71"/>
    <mergeCell ref="AG55:AG71"/>
    <mergeCell ref="AH55:AH71"/>
    <mergeCell ref="J60:J62"/>
    <mergeCell ref="K60:K62"/>
    <mergeCell ref="P61:P67"/>
    <mergeCell ref="Q61:Q67"/>
    <mergeCell ref="R61:R67"/>
    <mergeCell ref="S61:S67"/>
    <mergeCell ref="T61:T67"/>
    <mergeCell ref="S79:S85"/>
    <mergeCell ref="P86:P92"/>
    <mergeCell ref="Q86:Q92"/>
    <mergeCell ref="R86:R92"/>
    <mergeCell ref="P68:X71"/>
    <mergeCell ref="B72:B103"/>
    <mergeCell ref="C72:C103"/>
    <mergeCell ref="D72:D103"/>
    <mergeCell ref="E72:E103"/>
    <mergeCell ref="F72:F103"/>
    <mergeCell ref="G72:G103"/>
    <mergeCell ref="H72:H103"/>
    <mergeCell ref="L72:L103"/>
    <mergeCell ref="M72:M103"/>
    <mergeCell ref="G40:G71"/>
    <mergeCell ref="H40:H71"/>
    <mergeCell ref="I87:I90"/>
    <mergeCell ref="J87:J90"/>
    <mergeCell ref="K87:K90"/>
    <mergeCell ref="I92:I94"/>
    <mergeCell ref="J92:J94"/>
    <mergeCell ref="K92:K94"/>
    <mergeCell ref="P93:P99"/>
    <mergeCell ref="I80:I82"/>
    <mergeCell ref="AI72:AN103"/>
    <mergeCell ref="I73:I75"/>
    <mergeCell ref="J73:J75"/>
    <mergeCell ref="K73:K75"/>
    <mergeCell ref="I77:I79"/>
    <mergeCell ref="J77:J79"/>
    <mergeCell ref="K77:K79"/>
    <mergeCell ref="P79:P85"/>
    <mergeCell ref="Q79:Q85"/>
    <mergeCell ref="R79:R85"/>
    <mergeCell ref="AC72:AC103"/>
    <mergeCell ref="AD72:AD103"/>
    <mergeCell ref="AE72:AE103"/>
    <mergeCell ref="AF72:AF103"/>
    <mergeCell ref="AG72:AG103"/>
    <mergeCell ref="AH72:AH103"/>
    <mergeCell ref="T72:T78"/>
    <mergeCell ref="X72:X78"/>
    <mergeCell ref="Y72:Y103"/>
    <mergeCell ref="Z72:Z103"/>
    <mergeCell ref="AA72:AA103"/>
    <mergeCell ref="AB72:AB103"/>
    <mergeCell ref="T79:T85"/>
    <mergeCell ref="X79:X85"/>
    <mergeCell ref="J80:J82"/>
    <mergeCell ref="K80:K82"/>
    <mergeCell ref="I84:I86"/>
    <mergeCell ref="J84:J86"/>
    <mergeCell ref="K84:K86"/>
    <mergeCell ref="N72:N103"/>
    <mergeCell ref="O72:O103"/>
    <mergeCell ref="P72:P78"/>
    <mergeCell ref="Q93:Q99"/>
    <mergeCell ref="R93:R99"/>
    <mergeCell ref="S93:S99"/>
    <mergeCell ref="T93:T99"/>
    <mergeCell ref="X93:X99"/>
    <mergeCell ref="P100:X103"/>
    <mergeCell ref="S86:S92"/>
    <mergeCell ref="T86:T92"/>
    <mergeCell ref="X86:X92"/>
    <mergeCell ref="Y104:Y135"/>
    <mergeCell ref="R111:R117"/>
    <mergeCell ref="S111:S117"/>
    <mergeCell ref="T111:T117"/>
    <mergeCell ref="X111:X117"/>
    <mergeCell ref="S118:S124"/>
    <mergeCell ref="T118:T124"/>
    <mergeCell ref="X118:X124"/>
    <mergeCell ref="Q125:Q131"/>
    <mergeCell ref="Q118:Q124"/>
    <mergeCell ref="R118:R124"/>
    <mergeCell ref="R125:R131"/>
    <mergeCell ref="S125:S131"/>
    <mergeCell ref="T125:T131"/>
    <mergeCell ref="X125:X131"/>
    <mergeCell ref="H104:H135"/>
    <mergeCell ref="L104:L135"/>
    <mergeCell ref="M104:M135"/>
    <mergeCell ref="N104:N135"/>
    <mergeCell ref="O104:O135"/>
    <mergeCell ref="P104:P110"/>
    <mergeCell ref="J112:J114"/>
    <mergeCell ref="K112:K114"/>
    <mergeCell ref="J116:J118"/>
    <mergeCell ref="K116:K118"/>
    <mergeCell ref="K124:K126"/>
    <mergeCell ref="P125:P131"/>
    <mergeCell ref="P118:P124"/>
    <mergeCell ref="P132:X135"/>
    <mergeCell ref="AF104:AF135"/>
    <mergeCell ref="AG104:AG135"/>
    <mergeCell ref="AH104:AH135"/>
    <mergeCell ref="AI104:AN135"/>
    <mergeCell ref="J105:J107"/>
    <mergeCell ref="K105:K107"/>
    <mergeCell ref="J109:J111"/>
    <mergeCell ref="K109:K111"/>
    <mergeCell ref="P111:P117"/>
    <mergeCell ref="Q111:Q117"/>
    <mergeCell ref="Z104:Z135"/>
    <mergeCell ref="AA104:AA135"/>
    <mergeCell ref="AB104:AB135"/>
    <mergeCell ref="AC104:AC135"/>
    <mergeCell ref="AD104:AD135"/>
    <mergeCell ref="AE104:AE135"/>
    <mergeCell ref="Q104:Q110"/>
    <mergeCell ref="R104:R110"/>
    <mergeCell ref="S104:S110"/>
    <mergeCell ref="T104:T110"/>
    <mergeCell ref="X104:X110"/>
    <mergeCell ref="J119:J122"/>
    <mergeCell ref="K119:K122"/>
    <mergeCell ref="J124:J126"/>
    <mergeCell ref="B136:B167"/>
    <mergeCell ref="C136:C167"/>
    <mergeCell ref="D136:D167"/>
    <mergeCell ref="E136:E167"/>
    <mergeCell ref="F136:F167"/>
    <mergeCell ref="B104:B135"/>
    <mergeCell ref="C104:C135"/>
    <mergeCell ref="D104:D135"/>
    <mergeCell ref="E104:E135"/>
    <mergeCell ref="F104:F135"/>
    <mergeCell ref="G104:G135"/>
    <mergeCell ref="T143:T149"/>
    <mergeCell ref="X143:X149"/>
    <mergeCell ref="AE136:AE149"/>
    <mergeCell ref="AF136:AF149"/>
    <mergeCell ref="AG136:AG149"/>
    <mergeCell ref="AH136:AH149"/>
    <mergeCell ref="I137:I139"/>
    <mergeCell ref="J137:J139"/>
    <mergeCell ref="K137:K139"/>
    <mergeCell ref="I141:I143"/>
    <mergeCell ref="J141:J143"/>
    <mergeCell ref="K141:K143"/>
    <mergeCell ref="Y136:Y167"/>
    <mergeCell ref="Z136:Z167"/>
    <mergeCell ref="AA136:AA167"/>
    <mergeCell ref="AB136:AB167"/>
    <mergeCell ref="AC136:AC149"/>
    <mergeCell ref="AD136:AD149"/>
    <mergeCell ref="P136:P142"/>
    <mergeCell ref="Q136:Q142"/>
    <mergeCell ref="R136:R142"/>
    <mergeCell ref="S136:S142"/>
    <mergeCell ref="T136:T142"/>
    <mergeCell ref="X136:X142"/>
    <mergeCell ref="K148:K150"/>
    <mergeCell ref="P150:P156"/>
    <mergeCell ref="Q150:Q156"/>
    <mergeCell ref="R150:R156"/>
    <mergeCell ref="S150:S156"/>
    <mergeCell ref="P143:P149"/>
    <mergeCell ref="Q143:Q149"/>
    <mergeCell ref="R143:R149"/>
    <mergeCell ref="S143:S149"/>
    <mergeCell ref="L136:L167"/>
    <mergeCell ref="M136:M167"/>
    <mergeCell ref="N136:N167"/>
    <mergeCell ref="O136:O167"/>
    <mergeCell ref="K144:K146"/>
    <mergeCell ref="X157:X163"/>
    <mergeCell ref="P164:X167"/>
    <mergeCell ref="B168:B199"/>
    <mergeCell ref="C168:C199"/>
    <mergeCell ref="D168:D199"/>
    <mergeCell ref="E168:E199"/>
    <mergeCell ref="F168:F199"/>
    <mergeCell ref="AG150:AG167"/>
    <mergeCell ref="AH150:AH167"/>
    <mergeCell ref="I151:I154"/>
    <mergeCell ref="J151:J154"/>
    <mergeCell ref="K151:K154"/>
    <mergeCell ref="I156:I158"/>
    <mergeCell ref="J156:J158"/>
    <mergeCell ref="K156:K158"/>
    <mergeCell ref="P157:P163"/>
    <mergeCell ref="Q157:Q163"/>
    <mergeCell ref="T150:T156"/>
    <mergeCell ref="X150:X156"/>
    <mergeCell ref="AC150:AC167"/>
    <mergeCell ref="AD150:AD167"/>
    <mergeCell ref="AE150:AE167"/>
    <mergeCell ref="AF150:AF167"/>
    <mergeCell ref="J148:J150"/>
    <mergeCell ref="G168:G199"/>
    <mergeCell ref="H168:H199"/>
    <mergeCell ref="M168:M199"/>
    <mergeCell ref="N168:N199"/>
    <mergeCell ref="O168:O199"/>
    <mergeCell ref="R157:R163"/>
    <mergeCell ref="S157:S163"/>
    <mergeCell ref="T157:T163"/>
    <mergeCell ref="G136:G167"/>
    <mergeCell ref="H136:H167"/>
    <mergeCell ref="I144:I146"/>
    <mergeCell ref="J144:J146"/>
    <mergeCell ref="I148:I150"/>
    <mergeCell ref="P182:P188"/>
    <mergeCell ref="AH168:AH199"/>
    <mergeCell ref="AI168:AN199"/>
    <mergeCell ref="J169:J171"/>
    <mergeCell ref="K169:K171"/>
    <mergeCell ref="J173:J175"/>
    <mergeCell ref="K173:K175"/>
    <mergeCell ref="P175:P181"/>
    <mergeCell ref="Y168:Y199"/>
    <mergeCell ref="Z168:Z199"/>
    <mergeCell ref="AA168:AA199"/>
    <mergeCell ref="AB168:AB199"/>
    <mergeCell ref="AC168:AC199"/>
    <mergeCell ref="AD168:AD199"/>
    <mergeCell ref="P168:P174"/>
    <mergeCell ref="Q168:Q174"/>
    <mergeCell ref="R168:R174"/>
    <mergeCell ref="S168:S174"/>
    <mergeCell ref="T168:T174"/>
    <mergeCell ref="X168:X174"/>
    <mergeCell ref="X175:X181"/>
    <mergeCell ref="J176:J178"/>
    <mergeCell ref="K176:K178"/>
    <mergeCell ref="J180:J182"/>
    <mergeCell ref="K180:K182"/>
    <mergeCell ref="AE168:AE199"/>
    <mergeCell ref="AF168:AF199"/>
    <mergeCell ref="AG168:AG199"/>
    <mergeCell ref="J183:J186"/>
    <mergeCell ref="K183:K186"/>
    <mergeCell ref="J188:J190"/>
    <mergeCell ref="K188:K190"/>
    <mergeCell ref="P189:P195"/>
    <mergeCell ref="Q175:Q181"/>
    <mergeCell ref="R175:R181"/>
    <mergeCell ref="S175:S181"/>
    <mergeCell ref="T175:T181"/>
    <mergeCell ref="Q189:Q195"/>
    <mergeCell ref="R189:R195"/>
    <mergeCell ref="S189:S195"/>
    <mergeCell ref="T189:T195"/>
    <mergeCell ref="X189:X195"/>
    <mergeCell ref="P196:X199"/>
    <mergeCell ref="Q182:Q188"/>
    <mergeCell ref="R182:R188"/>
    <mergeCell ref="S182:S188"/>
    <mergeCell ref="T182:T188"/>
    <mergeCell ref="X182:X188"/>
    <mergeCell ref="L168:L199"/>
    <mergeCell ref="AF200:AF213"/>
    <mergeCell ref="AG200:AG213"/>
    <mergeCell ref="AH200:AH213"/>
    <mergeCell ref="J201:J203"/>
    <mergeCell ref="K201:K203"/>
    <mergeCell ref="J205:J207"/>
    <mergeCell ref="K205:K207"/>
    <mergeCell ref="P207:P213"/>
    <mergeCell ref="Q207:Q213"/>
    <mergeCell ref="R207:R213"/>
    <mergeCell ref="Z200:Z231"/>
    <mergeCell ref="AA200:AA231"/>
    <mergeCell ref="AB200:AB231"/>
    <mergeCell ref="AC200:AC213"/>
    <mergeCell ref="AD200:AD213"/>
    <mergeCell ref="AE200:AE213"/>
    <mergeCell ref="AC214:AC231"/>
    <mergeCell ref="AD214:AD231"/>
    <mergeCell ref="AE214:AE231"/>
    <mergeCell ref="Q200:Q206"/>
    <mergeCell ref="R200:R206"/>
    <mergeCell ref="S200:S206"/>
    <mergeCell ref="T200:T206"/>
    <mergeCell ref="X200:X206"/>
    <mergeCell ref="AF214:AF231"/>
    <mergeCell ref="AG214:AG231"/>
    <mergeCell ref="AH214:AH231"/>
    <mergeCell ref="J215:J218"/>
    <mergeCell ref="K215:K218"/>
    <mergeCell ref="J220:J222"/>
    <mergeCell ref="K220:K222"/>
    <mergeCell ref="P221:P227"/>
    <mergeCell ref="Q221:Q227"/>
    <mergeCell ref="R221:R227"/>
    <mergeCell ref="P214:P220"/>
    <mergeCell ref="Q214:Q220"/>
    <mergeCell ref="R214:R220"/>
    <mergeCell ref="S214:S220"/>
    <mergeCell ref="T214:T220"/>
    <mergeCell ref="X214:X220"/>
    <mergeCell ref="Y200:Y231"/>
    <mergeCell ref="S207:S213"/>
    <mergeCell ref="T207:T213"/>
    <mergeCell ref="X207:X213"/>
    <mergeCell ref="S221:S227"/>
    <mergeCell ref="L200:L231"/>
    <mergeCell ref="M200:M231"/>
    <mergeCell ref="N200:N231"/>
    <mergeCell ref="P200:P206"/>
    <mergeCell ref="J208:J210"/>
    <mergeCell ref="K208:K210"/>
    <mergeCell ref="J212:J214"/>
    <mergeCell ref="K212:K214"/>
    <mergeCell ref="B200:B231"/>
    <mergeCell ref="C200:C231"/>
    <mergeCell ref="D200:D231"/>
    <mergeCell ref="E200:E231"/>
    <mergeCell ref="F200:F231"/>
    <mergeCell ref="G200:G231"/>
    <mergeCell ref="B232:B263"/>
    <mergeCell ref="C232:C263"/>
    <mergeCell ref="D232:D263"/>
    <mergeCell ref="E232:E263"/>
    <mergeCell ref="F232:F263"/>
    <mergeCell ref="G232:G263"/>
    <mergeCell ref="H232:H263"/>
    <mergeCell ref="H200:H231"/>
    <mergeCell ref="O200:O231"/>
    <mergeCell ref="J247:J250"/>
    <mergeCell ref="K247:K250"/>
    <mergeCell ref="J252:J254"/>
    <mergeCell ref="K252:K254"/>
    <mergeCell ref="J240:J242"/>
    <mergeCell ref="K240:K242"/>
    <mergeCell ref="J244:J246"/>
    <mergeCell ref="K244:K246"/>
    <mergeCell ref="L232:L263"/>
    <mergeCell ref="M232:M263"/>
    <mergeCell ref="N232:N263"/>
    <mergeCell ref="O232:O263"/>
    <mergeCell ref="S253:S259"/>
    <mergeCell ref="T253:T259"/>
    <mergeCell ref="X253:X259"/>
    <mergeCell ref="P260:X263"/>
    <mergeCell ref="S246:S252"/>
    <mergeCell ref="T246:T252"/>
    <mergeCell ref="X246:X252"/>
    <mergeCell ref="T221:T227"/>
    <mergeCell ref="X221:X227"/>
    <mergeCell ref="P228:X231"/>
    <mergeCell ref="T232:T238"/>
    <mergeCell ref="P253:P259"/>
    <mergeCell ref="Q253:Q259"/>
    <mergeCell ref="R253:R259"/>
    <mergeCell ref="P246:P252"/>
    <mergeCell ref="Q246:Q252"/>
    <mergeCell ref="R246:R252"/>
    <mergeCell ref="P232:P238"/>
    <mergeCell ref="Q232:Q238"/>
    <mergeCell ref="AG232:AG263"/>
    <mergeCell ref="AH232:AH263"/>
    <mergeCell ref="AI232:AN263"/>
    <mergeCell ref="J233:J235"/>
    <mergeCell ref="K233:K235"/>
    <mergeCell ref="J237:J239"/>
    <mergeCell ref="K237:K239"/>
    <mergeCell ref="P239:P245"/>
    <mergeCell ref="Q239:Q245"/>
    <mergeCell ref="R239:R245"/>
    <mergeCell ref="AA232:AA263"/>
    <mergeCell ref="AB232:AB263"/>
    <mergeCell ref="AC232:AC263"/>
    <mergeCell ref="AD232:AD263"/>
    <mergeCell ref="AE232:AE263"/>
    <mergeCell ref="AF232:AF263"/>
    <mergeCell ref="R232:R238"/>
    <mergeCell ref="S232:S238"/>
    <mergeCell ref="X232:X238"/>
    <mergeCell ref="Y232:Y263"/>
    <mergeCell ref="Z232:Z263"/>
    <mergeCell ref="S239:S245"/>
    <mergeCell ref="T239:T245"/>
    <mergeCell ref="X239:X245"/>
  </mergeCells>
  <dataValidations count="1">
    <dataValidation type="whole" allowBlank="1" showInputMessage="1" showErrorMessage="1" sqref="G232:G263 G8:G199">
      <formula1>1</formula1>
      <formula2>5</formula2>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MR_SEGUIMIENTO 1ER CUATRI_22</vt:lpstr>
      <vt:lpstr>RESPONSABLE RIESGOS</vt:lpstr>
      <vt:lpstr>publicacion</vt:lpstr>
      <vt:lpstr>SAF COACTIVO</vt:lpstr>
      <vt:lpstr>'MR_SEGUIMIENTO 1ER CUATRI_22'!Títulos_a_imprimir</vt:lpstr>
      <vt:lpstr>publicacion!Títulos_a_imprimir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cinterno;NELSON .G</dc:creator>
  <cp:lastModifiedBy>DiegoCamacho.C-Inter</cp:lastModifiedBy>
  <cp:lastPrinted>2022-09-07T20:53:35Z</cp:lastPrinted>
  <dcterms:created xsi:type="dcterms:W3CDTF">2019-04-09T20:39:13Z</dcterms:created>
  <dcterms:modified xsi:type="dcterms:W3CDTF">2022-09-14T19:29:06Z</dcterms:modified>
</cp:coreProperties>
</file>