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sandra/Documents/Documentos Sandra/Año 2020/AMB/Plan de acción/Documentos Plan de acción 2020/5. Documentos plan de acción 2020 versión 03/Plan de acción con ajustes del acta 5 de sept2020/"/>
    </mc:Choice>
  </mc:AlternateContent>
  <xr:revisionPtr revIDLastSave="0" documentId="13_ncr:1_{F2B31BFB-B3D2-764D-97C7-37012A5CF09C}" xr6:coauthVersionLast="45" xr6:coauthVersionMax="45" xr10:uidLastSave="{00000000-0000-0000-0000-000000000000}"/>
  <bookViews>
    <workbookView xWindow="14300" yWindow="920" windowWidth="23600" windowHeight="19040" activeTab="2" xr2:uid="{01629007-F275-964F-99B7-9537B616F2D4}"/>
  </bookViews>
  <sheets>
    <sheet name="Resumen V03" sheetId="2" r:id="rId1"/>
    <sheet name="Plan de acción V03" sheetId="1" r:id="rId2"/>
    <sheet name="Resumen V03 (2)" sheetId="3" r:id="rId3"/>
  </sheets>
  <definedNames>
    <definedName name="_xlnm.Print_Area" localSheetId="1">'Plan de acción V03'!$A$1:$L$76</definedName>
    <definedName name="_xlnm.Print_Area" localSheetId="0">'Resumen V03'!$A$2:$H$27</definedName>
    <definedName name="_xlnm.Print_Area" localSheetId="2">'Resumen V03 (2)'!$A$2:$H$26</definedName>
    <definedName name="_xlnm.Print_Titles" localSheetId="1">'Plan de acción V03'!$5:$5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3" l="1"/>
  <c r="H19" i="3"/>
  <c r="K43" i="1" l="1"/>
  <c r="I67" i="1" l="1"/>
  <c r="I68" i="1" s="1"/>
  <c r="K45" i="1"/>
  <c r="K39" i="1"/>
  <c r="K10" i="1" l="1"/>
  <c r="K75" i="1" l="1"/>
</calcChain>
</file>

<file path=xl/sharedStrings.xml><?xml version="1.0" encoding="utf-8"?>
<sst xmlns="http://schemas.openxmlformats.org/spreadsheetml/2006/main" count="291" uniqueCount="221">
  <si>
    <t>PLAN OPERATIVO ANUAL DE INVERSIONES VIGENCIA 2020</t>
  </si>
  <si>
    <t>FECHA:</t>
  </si>
  <si>
    <t>PROGRAMA</t>
  </si>
  <si>
    <t>PROYECTO</t>
  </si>
  <si>
    <t>ACTIVIDAD</t>
  </si>
  <si>
    <t>META</t>
  </si>
  <si>
    <t>INDICADOR</t>
  </si>
  <si>
    <t>ORDENAMIENTO TERRITORIAL METROPOLITANO 
2.3.01.80.03-01</t>
  </si>
  <si>
    <t>Atender las solicitudes de revisión de los
instrumentos de planificación de los
municipios del AMB</t>
  </si>
  <si>
    <t>% de atención de solicitudes</t>
  </si>
  <si>
    <t>Atender las solicitudes de expedición de
lineamientos urbanísticos</t>
  </si>
  <si>
    <t>% de atención a solicitudes de
expedición de lineamientos
urbanísticos</t>
  </si>
  <si>
    <t>Atender solicitudes de saneamiento y ajuste
predial en el AMB</t>
  </si>
  <si>
    <t xml:space="preserve">% de atención de solicitudes </t>
  </si>
  <si>
    <t>Realizar la liquidación y entrega de áreas de
cesión tipo C</t>
  </si>
  <si>
    <t>CENTRO DE PENSAMIENTO Y PROYECTOS URBANOS 
2.3.01.80.05-01</t>
  </si>
  <si>
    <r>
      <t xml:space="preserve">
</t>
    </r>
    <r>
      <rPr>
        <sz val="11"/>
        <color theme="1"/>
        <rFont val="Calibri Light (Títulos)"/>
      </rPr>
      <t>REESTRUCTRURACIÓN DEL CENTRO DE PENSAMIENTO DEL ÁREA METROPOLITANA DE BUCARAMANGA - CEPAM</t>
    </r>
  </si>
  <si>
    <t xml:space="preserve">Elaborar un manual, de procedimientos y políticas de uso de los sistemas de información SIG del CEPAMB </t>
  </si>
  <si>
    <t>Numero de informes realizados de implementación de procedimientos de tratamiento de datos.</t>
  </si>
  <si>
    <t>Número de informe sobre creación del repositorio histórico de proyectos del AMB</t>
  </si>
  <si>
    <t>Número de informe sobre identificación de potencialidades para la futura formulación de los laboratorios de innovación  del AMB</t>
  </si>
  <si>
    <t>CATASTRO METROPOLITANO
2.3.01.80.01-01</t>
  </si>
  <si>
    <t>SERVICIO PÚBLICO CATASTRAL</t>
  </si>
  <si>
    <t>Realizar la recepción, revisón, inventario y clasificación de solicitudes pendientes que el IGAC entregó al AMB en el periodo de empalme del que trata la Resolución 817 de 2019 del IGAC</t>
  </si>
  <si>
    <t xml:space="preserve">Socializar en el territorio metropolitano la habilitación del AMB como gestor catastral </t>
  </si>
  <si>
    <t xml:space="preserve">Realizar la conservación catastral en los predios del municipio de Bucaramanga </t>
  </si>
  <si>
    <t>23.350</t>
  </si>
  <si>
    <t xml:space="preserve">No. de predios conservados en Bucaramanga </t>
  </si>
  <si>
    <t>Realizar la conservación catastral en los predios del municipio de Floridablanca</t>
  </si>
  <si>
    <t>10.600</t>
  </si>
  <si>
    <t xml:space="preserve">No. de predios conservados en Floridablanca </t>
  </si>
  <si>
    <t>Realizar la conservación catastral en los predios del municipio de Girón</t>
  </si>
  <si>
    <t>5.500</t>
  </si>
  <si>
    <t xml:space="preserve">No. de predios conservados en Girón </t>
  </si>
  <si>
    <t>Realizar la conservación catastral en los predios del municipio de Piedecuesta</t>
  </si>
  <si>
    <t>6.450</t>
  </si>
  <si>
    <t xml:space="preserve">No. de predios conservados en Piedecuesta </t>
  </si>
  <si>
    <t>DISEÑO DE INFRAESTRUCTURA Y PROGRAMAS CON VISIÓN SUSTENTABLE 
2.3.01.80.04-01</t>
  </si>
  <si>
    <t>N.A. ACTIVIDADES DE GESTIÓN DE LA SPI</t>
  </si>
  <si>
    <t>Realizar gestiones asociadas a la infraestructura vial metropolitana en el marco de la visión del AMB como territorio Vital e Inteligente</t>
  </si>
  <si>
    <t>No. de informes de avance de la gestión realizada</t>
  </si>
  <si>
    <t>ESPACIO PUBLICO
2.3.02.81.08-12</t>
  </si>
  <si>
    <t>ESPACIO PUBLICO
2.3.02.81.10-02</t>
  </si>
  <si>
    <t>ESPACIO PUBLICO
2.3.02.81.05-01</t>
  </si>
  <si>
    <t>Desarrollar las acciones que desde la SPI se requieran para armonizar el uso del espacio público valorizándolo como espacio de comunicación, lugar de encuentro, receptor y amortiguador ambiental, en armonía con los demás proyectos y procesos adelantados por la Subdirección</t>
  </si>
  <si>
    <t>ESPACIO PÚBLICO 
2.3.02.81.07-08</t>
  </si>
  <si>
    <t>ESPACIO PÚBLICO 
2.3.02.81.06-07</t>
  </si>
  <si>
    <t>MOVILIDAD SOSTENIBLE, SALUDABLE Y SEGURA 2.3.02.81.01-01</t>
  </si>
  <si>
    <t>No. de informes de avance de coordinación control operativo</t>
  </si>
  <si>
    <t>% = (No. Acciones y actos administrativos realizados / No. Acciones y actos administrativos requeridos en el proceso de fortalecimiento del SITM) x 100</t>
  </si>
  <si>
    <t>MOVILIDAD SOSTENIBLE, SALUDABLE Y SEGURA 
2.3.02.81.05-09</t>
  </si>
  <si>
    <t>NA</t>
  </si>
  <si>
    <t>Informe de resultados de las acciones ejecutadas</t>
  </si>
  <si>
    <t>ASENTAMIENTOS HUMANOS RESILIENTES 2.3.02.81.09-02</t>
  </si>
  <si>
    <t>MODERNIZACIÓN ADMINISTRATIVA
2.3.03.82.01-01</t>
  </si>
  <si>
    <t>Fortalecer los procesos de mejoramiento institucional a cargo de las áreas de apoyo de la entidad con énfasis en: 
* Gestión documental
* Gobierno digital, apoyo tecnológico y de información 
* Atención al ciudadano, plataforma de gestión de procesos de la entidad</t>
  </si>
  <si>
    <t>Informe de actividades ejecutadas</t>
  </si>
  <si>
    <t>COMUNICACIÓN INSTITUCIONAL</t>
  </si>
  <si>
    <t>Atender las necesidades de socialización, divulgación, logística y comunicaciones requeridas por el AMB</t>
  </si>
  <si>
    <t>Informes de avance</t>
  </si>
  <si>
    <t>COMUNIC.</t>
  </si>
  <si>
    <t>Comunicación institucional</t>
  </si>
  <si>
    <t>SG, DIRECCIÓN, SAF</t>
  </si>
  <si>
    <t>Sin proyecto por tratarse de actividades de áreas de apoyo</t>
  </si>
  <si>
    <t>Modernización Administrativa</t>
  </si>
  <si>
    <t>SPI</t>
  </si>
  <si>
    <t>SAF</t>
  </si>
  <si>
    <t>Sin proyecto por tratarse de actividad puntual operativa de la SAF</t>
  </si>
  <si>
    <t>STM</t>
  </si>
  <si>
    <t>1, 07</t>
  </si>
  <si>
    <t>Movilidad Sostenible Saludable y Segura</t>
  </si>
  <si>
    <t>Espacio Público</t>
  </si>
  <si>
    <t>Sin proyecto por tratarse de actividad puntual operativa de la SPI</t>
  </si>
  <si>
    <t>Diseño de infraestructura y programas con vision sustentable</t>
  </si>
  <si>
    <t>Servicio público catastral</t>
  </si>
  <si>
    <t>Catastro Metropolitano</t>
  </si>
  <si>
    <t>Centro de pensamiento y proyectos urbanos territorios inteligentes-TIC</t>
  </si>
  <si>
    <t>Sin proyecto por tratarse de actividades puntuales operativas de la SPI</t>
  </si>
  <si>
    <t>1 a la 3</t>
  </si>
  <si>
    <t>Ordenamiento Territorial Metropolitano</t>
  </si>
  <si>
    <t>RESPONSABLE</t>
  </si>
  <si>
    <t xml:space="preserve">ACTIVIDADES </t>
  </si>
  <si>
    <t>FUENTE DE LOS RECURSOS</t>
  </si>
  <si>
    <t>PROYECTOS</t>
  </si>
  <si>
    <t>LÍNEA ESTRATÉGICA</t>
  </si>
  <si>
    <t>CONFORMACIÓN:</t>
  </si>
  <si>
    <t>PERIODO DE VIGENCIA</t>
  </si>
  <si>
    <t xml:space="preserve">NOMBRE: </t>
  </si>
  <si>
    <t>VERSIÓN</t>
  </si>
  <si>
    <t>VIGENCIA:</t>
  </si>
  <si>
    <t xml:space="preserve">PLAN DE ACCIÓN INSTITUCIONAL ANUAL AMB  </t>
  </si>
  <si>
    <t>TERCERA</t>
  </si>
  <si>
    <t>UN TERRITORIO VITAL E INTELIGENTE</t>
  </si>
  <si>
    <t>01 DE JULIO AL 31 DE DICIEMBRE</t>
  </si>
  <si>
    <t>3 EJES DE INTERVENCIÓN</t>
  </si>
  <si>
    <t>7 LÍNEAS ESTRATÉGICAS (4 CON PROYECTOS EN ESTA VERSIÓN)</t>
  </si>
  <si>
    <t>08 PROGRAMAS</t>
  </si>
  <si>
    <t>07 PROYECTOS</t>
  </si>
  <si>
    <t>EJE DE INTERVENCIÓN</t>
  </si>
  <si>
    <t>1. Planificación y gestión hacia una región vital e inteligente</t>
  </si>
  <si>
    <t>2. Desarrollo Territorial Vital y Sostenible</t>
  </si>
  <si>
    <t>3. Modernización institucional</t>
  </si>
  <si>
    <t>Desarrollo local</t>
  </si>
  <si>
    <t>Conexión verde</t>
  </si>
  <si>
    <t>Movilidad</t>
  </si>
  <si>
    <t>EJE DE INTERVENCIÓN 1 - PLANIFICACIÓN Y GESTIÓN HACIA UNA REGIÓN VITAL E INTELIGENTE</t>
  </si>
  <si>
    <t>1. DENSIFICACIÓN URBANA - PLANIFICACIÓN Y GESTIÓN DEL TERRITORIO METROPOLITANO</t>
  </si>
  <si>
    <t>2. DESARROLLO LOCAL</t>
  </si>
  <si>
    <t>EJE DE INTERVENCIÓN 2 - DESARROLLO TERRITORIAL VITAL Y SOSTENIBLE</t>
  </si>
  <si>
    <t>3. CONEXIÓN VERDE</t>
  </si>
  <si>
    <t>4. MOVILIDAD</t>
  </si>
  <si>
    <t>Realizar gestiones a partir de los procesos que cuenten con algún grado de avance en materia de caracterización, diseño, seguimiento a obras iniciadas o realizadas en vigencias anteriores, participación en la construcción y/o interventoría de parques metropolitanos, suministro de vigilancia de parques metropolitanos.</t>
  </si>
  <si>
    <t>No. de Parques metropolitanos con servicio de seguridad</t>
  </si>
  <si>
    <t>SISTEMA DE PARQUES METROPOLITANOS</t>
  </si>
  <si>
    <t>N.A. ACTIVIDADES OPERATIVAS Y DE GESTIÓN PROPIAS DE LA SPI</t>
  </si>
  <si>
    <t>PLANEACIÓN ESTRATÉGICA DEL TRANSPORTE PÚBLICO</t>
  </si>
  <si>
    <t>Analizar y viabilizar la implementación de un Sistema Inteligente de control y seguimiento al transporte publico metropolitano en sus diferentes modalidades</t>
  </si>
  <si>
    <t>Estructurar el estudio de factibilidad para contratar la consultoría que permita obtener un Modelo de Transporte Urbano, para el área metropolitana de Bucaramanga, como instrumento predictivo para la planificación estratégica e integrada de los diversos modos de transporte y del espacio público asociado, dentro de la actualización del Plan Maestro de Movilidad Metropolitano</t>
  </si>
  <si>
    <t>Analizar y viabilizar la implementación de un modelo para la operación de vehículos eléctricos de servicio público de transporte en el área metropolitana de Bucaramanga</t>
  </si>
  <si>
    <t>Reorganizar el sistema de transporte público, rutas de radio de acción nacional de corto trayecto. Actividades: etapa de socialización del  estudio, ajuste de trazados, creación de mesas de trabajo</t>
  </si>
  <si>
    <t>Elaborar estudio que determine la estructura tarifaria de las diferentes modalidades de transporte público de radio de acción metropolitana</t>
  </si>
  <si>
    <t>Coordinar interinstitucionalmente de labores de control operativo a las condiciones de operación de las diferentes modalidades de servicio de transporte público del radio de acción metropolitano</t>
  </si>
  <si>
    <t>Realizar seguimiento y control del Fondo de Estabilización y subvención del SITM conforme a lo dispuesto en el acuerdo metropolitano 013/ 2019 y  la Resolución Nro. 1108 de octubre 11 de 2019</t>
  </si>
  <si>
    <t>Evaluar y ajustar de las condiciones de operación de las diferentes modalidades de servicio de transporte público metropolitano en función del avance de lo dispuesto por el Acuerdo Metropolitano Nro. 004 de 2018</t>
  </si>
  <si>
    <t>Informe del proceso de implementación de una plataforma tecnológica de control y seguimiento al transporte público metropolitano</t>
  </si>
  <si>
    <t>Estudio factibilidad</t>
  </si>
  <si>
    <t>Informe con la hoja de ruta para la puesta en marcha del modelo para operación de vehículos eléctricos de servicio público</t>
  </si>
  <si>
    <t>No. de Informe de evaluación y formulación de alternativas de integración de rutas</t>
  </si>
  <si>
    <t>Informes con el avance del estudio técnico de soporte a la taifa del usuario</t>
  </si>
  <si>
    <t>No. de informe de seguimiento al FES</t>
  </si>
  <si>
    <t>No. de informes de evaluación y ajustes a las condiciones de operación de transporte público en las modalidades controladas y vigiladas</t>
  </si>
  <si>
    <t>FORTALECIMIENTO DE MODOS NO MOTORIZADOS (BICICLETA) EN LOS MUNICIPIOS QUE CONFORMAN EL AMB</t>
  </si>
  <si>
    <t>Evaluar los resultados de la prueba piloto de bicicleta pública en desarrollo del convenio interadministrativo No.230</t>
  </si>
  <si>
    <t>Liderar la iniciativa del uso de la Bicicleta en el AMB</t>
  </si>
  <si>
    <t>No. de informes con la evaluación de prueba piloto de bicicleta publica</t>
  </si>
  <si>
    <t xml:space="preserve">Proyecto </t>
  </si>
  <si>
    <t xml:space="preserve">GESTIONAR, CONTROLAR Y HACER SEGUIMIENTO AL TRANSPORTE PÚBLICO </t>
  </si>
  <si>
    <t>Realizar el ejercicio de autoridad de transporte en el AMB</t>
  </si>
  <si>
    <t>Formular el proyecto para la implementación de  las tarjetas de operación elaboradas en lámina de PVC (policloruro de vinilo)  de los vehículos de servicio público de transporte terrestre automotor de pasajeros y mixto de radio de acción metropolitano</t>
  </si>
  <si>
    <t>Gestionar actos administrativos requeridos en desarrollo de la labor de acompañamiento de la Subdirección al proceso de fortalecimiento del Sistema Integrado de Transporte masivo SITM conforme a lo dispuesto por el Acuerdo metropolitano Nro. 006 de 2019</t>
  </si>
  <si>
    <t xml:space="preserve">Proyecto formulado para  la implementación de  las tarjetas de operación elaboradas en lámina de PVC (policloruro de vinilo)  </t>
  </si>
  <si>
    <t xml:space="preserve">Realizar las gestiones administrativas requeridas asociadas a las obras de infraestructura vial metropolitana que han sido objeto de contribución por valorización (Transversal del Bosque, Tercer Carril, Plan vial metropolitano fase I y II, Calle 45) </t>
  </si>
  <si>
    <t>PROGRAMA / RUBRO</t>
  </si>
  <si>
    <t>EJE DE INTERVENCIÓN 3 - MODERNIZACIÓN INSTITUCIONAL</t>
  </si>
  <si>
    <t>VALOR PRESUPUESTO INVERSIÓN A 01/07/2020</t>
  </si>
  <si>
    <t>47 ACTIVIDADES</t>
  </si>
  <si>
    <t>Densificación Urbana - Planificación y gestión del territorio metropolitano</t>
  </si>
  <si>
    <t>4 a la 8</t>
  </si>
  <si>
    <t>9 a la 14</t>
  </si>
  <si>
    <t>Reestructuración del centro de pensamiento del AMB</t>
  </si>
  <si>
    <t>16 a la 28</t>
  </si>
  <si>
    <t>Sistema de parques metropolitanos</t>
  </si>
  <si>
    <t>29 y 30</t>
  </si>
  <si>
    <t>1, 2, 12</t>
  </si>
  <si>
    <t>1, 08, 2</t>
  </si>
  <si>
    <t>Planeación estratégica del transporte público</t>
  </si>
  <si>
    <t>32 a la 39</t>
  </si>
  <si>
    <t>Fortalecimiento de modos no motorizados (bicicleta) en los municipios que conforman el AMB</t>
  </si>
  <si>
    <t>40 y 41</t>
  </si>
  <si>
    <t>Gestionar, controlar y hacer seguimiento al transporte público</t>
  </si>
  <si>
    <t>42 a la 44</t>
  </si>
  <si>
    <t>a. % de avance de la revisión de los archivos físicos y virtuales</t>
  </si>
  <si>
    <t xml:space="preserve">b. % de avance en la realización del inventario y clasificación de solicitudes pendientes </t>
  </si>
  <si>
    <t>c. % de avance en la depuración de solicitudes pendientes</t>
  </si>
  <si>
    <t xml:space="preserve">a. Plan de socialización anual elaborado </t>
  </si>
  <si>
    <t>b. % de avance socialización permanente gestión catastral</t>
  </si>
  <si>
    <t>a. No. de informes de las acciones adelantadas</t>
  </si>
  <si>
    <t>b. No. de informes de seguimiento al adicional de la interventoría del Parque Metropolitano Sendero de los Caminantes ubicado en los Cerros Orientales del municipio de Bucaramanga</t>
  </si>
  <si>
    <t>c. No. de Parques metropolitanos con servicio de seguridad</t>
  </si>
  <si>
    <t>a. No. Informes de avance de las acciones realizadas</t>
  </si>
  <si>
    <t>b. No. de informes de avance frente a las acciones a desarrollar en la temática de parqueaderos en el AMB</t>
  </si>
  <si>
    <r>
      <t xml:space="preserve">c. No. de informes con la gestión realizada </t>
    </r>
    <r>
      <rPr>
        <sz val="11"/>
        <color rgb="FF000000"/>
        <rFont val="Calibri Light"/>
        <family val="2"/>
        <scheme val="major"/>
      </rPr>
      <t>frente al convenio enmarcado en el rubro de Asentamientos Humanos Resilientes fuente 02</t>
    </r>
  </si>
  <si>
    <t>a. % = (trámites a solicitudes relacionadas con la capacidad transportadora metropolitana y delegada/ trámites administrativos solicitados) x 100</t>
  </si>
  <si>
    <t>b. # de Investigaciones a Empresas, Propietarios, y Conductores por infracciones a las normas de transporte impulsadas / # de Investigaciones a cargo</t>
  </si>
  <si>
    <t>c. % # de quejas atendidas y evaluadas / # quejas recibidas</t>
  </si>
  <si>
    <t>d. % (No. solicitudes de autorización de salida de vehículos de servicio público inmovilizados por infracciones de transporte atendidas y decididas/ No. de solicitudes totales) x 100</t>
  </si>
  <si>
    <t>e. % No. de visitas realizadas para verificar las condiciones de habilitación y de operación / No. de visitas programadas</t>
  </si>
  <si>
    <t>f. # de solicitudes de desvinculación administrativa atendidas y decididas / # de solicitudes de desvinculación administrativa solicitadas</t>
  </si>
  <si>
    <t>g. # de derechos de petición atendidos / # de derechos de petición recibidos</t>
  </si>
  <si>
    <t>h. # de actos administrativos publicados oportunamente / # de actos administrativos para publicación (comunicaciones, notificaciones, avisos)</t>
  </si>
  <si>
    <t>i. # de actividades de apoyo a la gestión realizadas /  # de actividades de apoyo a la gestión programadas (Reportes Superintendencia de Puertos y Transporte; actualización mapa de riesgos; Revisión a procesos y procedimientos)</t>
  </si>
  <si>
    <t>j. # de decisiones en firme y ejecutoriadas que impongan sanción multa a favor del AMB remitidas a cobro persuasivo realizadas / # remisiones a cobro persuasivo requeridas</t>
  </si>
  <si>
    <t>k. % de actuaciones administrativas emitidas en ejercicio de la autoridad (autos, resoluciones, circulares, instructivos, protocolos, otros)</t>
  </si>
  <si>
    <t>Realizar el levantamiento de la información disponible como insumo para la posterior conceptualización y rediseño del sistema de parques metropolitano y su integración con la estructura ecológica principal</t>
  </si>
  <si>
    <t>No. de informes del levantamiento de información</t>
  </si>
  <si>
    <t xml:space="preserve">Revisión de las transformaciones provocadas por la pandemia COVID19 en el marco del plan estratégico metropolitano de ordenamiento territorial - PEMOT </t>
  </si>
  <si>
    <t>02 DE SEPTIEMBRE DE 2020</t>
  </si>
  <si>
    <t xml:space="preserve">REVISIÓN DE LAS TRANSFORMACIONES PROVOCADAS POR LA PANDEMIA COVID19 EN EL MARCO DEL PLAN ESTRATÉGICO METROPOLITANO DE ORDENAMIENTO TERRITORIAL - PEMOT </t>
  </si>
  <si>
    <t>Documento con informe proceso de selección de personal, plan de trabajo y cronograma</t>
  </si>
  <si>
    <t>Caracterizar las fuentes de información cartográfica y documental</t>
  </si>
  <si>
    <t>Documento de identificación y caracterización de las fuentes de información documental y cartográfica</t>
  </si>
  <si>
    <t>Elaborar la Línea base de datos de impactos por COVID-19 en sistemas estructurantes</t>
  </si>
  <si>
    <t>Documento con la Línea base de datos de impactos por COVID-19 en sistemas estructurantes</t>
  </si>
  <si>
    <r>
      <t>Des</t>
    </r>
    <r>
      <rPr>
        <sz val="11"/>
        <color rgb="FF000000"/>
        <rFont val="Calibri Light"/>
        <family val="2"/>
        <scheme val="major"/>
      </rPr>
      <t>arrollar la fase de aprestamiento y articulación del equipo de trabajo</t>
    </r>
  </si>
  <si>
    <t>Informe de la gestión realizada en el marco del Consejo Metropolitano de Planificación y/o mesas de trabajo de planificación</t>
  </si>
  <si>
    <r>
      <t>Convocar reuniones del</t>
    </r>
    <r>
      <rPr>
        <sz val="11"/>
        <color rgb="FF000000"/>
        <rFont val="Calibri Light"/>
        <family val="2"/>
        <scheme val="major"/>
      </rPr>
      <t xml:space="preserve"> Consejo Metropolitano de Planificación como organismo asesor para la preparación, elaboración y evaluación de los planes de la entidad y para recomendar los ajustes que deban introducirse y/o mesas de trabajo para tratar estos mismos temas. (Además de los temas de planificación del territorio, se tratarán los temas de movilidad y transporte, servicios públicos y medio ambiente, así como los demás que se consideren necesarios, de acuerdo a los hechos metropolitanos definidos y a las funciones atribuidas por la ley o delegadas al AMB)</t>
    </r>
  </si>
  <si>
    <t xml:space="preserve">Hacer seguimiento al desarrollo del sistema bajo concepto SCADA (integración en el monitoreo de las estaciones hidrológicas,  meteorológicas y de Calidad de aire) </t>
  </si>
  <si>
    <t>Elaborar planes y políticas de las herramientas de uso y apropiación del CEPAMB para la gestión del conocimiento.</t>
  </si>
  <si>
    <t>Desarrollar procedimientos de generación, importación, almacenamiento y calificación de datos de cada una de las áreas misionales</t>
  </si>
  <si>
    <t>Realizar un estado del arte de los sistemas e instrumentos de información de la entidad , para la toma de decisiones metropolitanas (desde el  Departamento de Infraestructura de Datos del AMB -DIDAM)</t>
  </si>
  <si>
    <t>Generar, actualizar y validar información geoespacial de las diferentes temáticas en el Visor Metropolitano).</t>
  </si>
  <si>
    <t xml:space="preserve">Numero de informes sobre el  avance del desarrollo del  sistema SCADA del AMB </t>
  </si>
  <si>
    <t>Documento sobre planes y políticas de gestión del conocimiento,  elaborado y socializado</t>
  </si>
  <si>
    <t xml:space="preserve">Manual de procedimientos y políticas elaborado y socializado </t>
  </si>
  <si>
    <t xml:space="preserve">Numero de mantenimientos del sistema de monitoreo de aire e información. </t>
  </si>
  <si>
    <t>Informe sobre el estado del arte de los sistemas e instrumentos de información de la entidad</t>
  </si>
  <si>
    <t>Informe de análisis sobre la articulación de los sistemas e instrumentos de información de la entidad</t>
  </si>
  <si>
    <t xml:space="preserve">Número de revisiones realizadas al Visor Metropolitano. </t>
  </si>
  <si>
    <r>
      <t xml:space="preserve">Numero de actualizaciones realizadas al Observatorio Metropolitano </t>
    </r>
    <r>
      <rPr>
        <u/>
        <sz val="11"/>
        <color rgb="FF000000"/>
        <rFont val="Calibri Light"/>
        <family val="2"/>
        <scheme val="major"/>
      </rPr>
      <t>de Estudios Urbano-Regionales (OMEUR)</t>
    </r>
  </si>
  <si>
    <t>Formular el proyecto para la futura implementación del Observatorio del Paisaje del AMB (vinculado al Observatorio Metropolitano de estudios urbano regionales OMEUR del CEPAMB)</t>
  </si>
  <si>
    <t>Elaboración de informe sobre la  futura implementación de Observatorio del Paisaje del AMB</t>
  </si>
  <si>
    <t>Realizar acompañamiento en la formulación del repositorio histórico de proyectos del AMB  (liderado por la secretaría general)</t>
  </si>
  <si>
    <r>
      <t>Realizar ma</t>
    </r>
    <r>
      <rPr>
        <sz val="11"/>
        <color rgb="FF000000"/>
        <rFont val="Calibri Light"/>
        <family val="2"/>
        <scheme val="major"/>
      </rPr>
      <t xml:space="preserve">ntenimientos preventivos y correctivos al sistema de monitoreo de aire y de los sistemas de información del CEPAMB. </t>
    </r>
  </si>
  <si>
    <r>
      <t>Plantear una propuesta de articulación d</t>
    </r>
    <r>
      <rPr>
        <sz val="11"/>
        <color rgb="FF000000"/>
        <rFont val="Calibri Light"/>
        <family val="2"/>
        <scheme val="major"/>
      </rPr>
      <t>e los sistemas e instrumentos de información de la entidad , para la toma de decisiones metropolitanas (desde el  Departamento de Infraestructura de Datos del AMB -DIDAM)</t>
    </r>
  </si>
  <si>
    <r>
      <t xml:space="preserve">Actualizar los </t>
    </r>
    <r>
      <rPr>
        <sz val="11"/>
        <color rgb="FF000000"/>
        <rFont val="Calibri Light"/>
        <family val="2"/>
        <scheme val="major"/>
      </rPr>
      <t>indicadores y variables que inciden en  la calidad de vida y el bienestar de la población del AMB (Observatorio metropolitano.)  www.observatoriometropolitano.com.co</t>
    </r>
  </si>
  <si>
    <r>
      <t>Crear estrategias de participación con la académica, instituciones, empresas y ciudadanos del</t>
    </r>
    <r>
      <rPr>
        <sz val="11"/>
        <color rgb="FF000000"/>
        <rFont val="Calibri Light"/>
        <family val="2"/>
        <scheme val="major"/>
      </rPr>
      <t xml:space="preserve"> área metropolitana, que permita fortalecer el conocimiento, en el marco del O</t>
    </r>
    <r>
      <rPr>
        <u/>
        <sz val="11"/>
        <color rgb="FF000000"/>
        <rFont val="Calibri Light"/>
        <family val="2"/>
        <scheme val="major"/>
      </rPr>
      <t>bservatorio Metropolitano de Estudios Urbano-Regionales (OMEUR)</t>
    </r>
  </si>
  <si>
    <r>
      <t>Número de informe sobre creación de estrategias y encuentros participativos para fortalecer las acciones del O</t>
    </r>
    <r>
      <rPr>
        <u/>
        <sz val="11"/>
        <color rgb="FF000000"/>
        <rFont val="Calibri Light"/>
        <family val="2"/>
        <scheme val="major"/>
      </rPr>
      <t>bservatorio Metropolitano de Estudios Urbano-Regionales (OMEUR)</t>
    </r>
  </si>
  <si>
    <r>
      <t>Identificar potencialidades en cuanto a las dinámicas sociales y vocaciones productivas comunitarias y veredales a nivel de los municipios</t>
    </r>
    <r>
      <rPr>
        <sz val="11"/>
        <color rgb="FF000000"/>
        <rFont val="Calibri Light"/>
        <family val="2"/>
        <scheme val="major"/>
      </rPr>
      <t xml:space="preserve"> del área metropolitana, para que apoyados en la información del  Observatorio Metropolitano  alimente  la   formulación una red de laboratorios de innovación en el AMB. </t>
    </r>
  </si>
  <si>
    <t xml:space="preserve">EJECUCIÓN PRESUPUESTAL PLAN DE ACCIÓN DE INVERSIÓN  AMB  </t>
  </si>
  <si>
    <t>RECURSOS EJECUTADOS A 29/09/2020</t>
  </si>
  <si>
    <t>TOTAL PROYECTOS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</si>
</sst>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2" formatCode="_-&quot;$&quot;* #,##0_-;\-&quot;$&quot;* #,##0_-;_-&quot;$&quot;* &quot;-&quot;_-;_-@_-"/>
    <numFmt numFmtId="41" formatCode="_-* #,##0_-;\-* #,##0_-;_-* &quot;-&quot;_-;_-@_-"/>
    <numFmt numFmtId="164" formatCode="_-&quot;$&quot;\ * #,##0_-;\-&quot;$&quot;\ * #,##0_-;_-&quot;$&quot;\ * &quot;-&quot;??_-;_-@_-"/>
    <numFmt numFmtId="165" formatCode="_-* #,##0.00_-;\-* #,##0.00_-;_-* &quot;-&quot;_-;_-@_-"/>
    <numFmt numFmtId="166" formatCode="_-&quot;$&quot;* #,##0.00_-;\-&quot;$&quot;* #,##0.00_-;_-&quot;$&quot;* &quot;-&quot;_-;_-@_-"/>
    <numFmt numFmtId="167" formatCode="_(* #,##0.00_);_(* \(#,##0.00\);_(* &quot;-&quot;??_);_(@_)"/>
  </numFmts>
  <fonts count="29">
    <font>
      <sz val="12"/>
      <color theme="1"/>
      <name val="Calibri"/>
      <family val="2"/>
      <scheme val="minor"/>
    </font>
    <font>
      <sz val="12"/>
      <color theme="1"/>
      <name val="Calibri"/>
      <family val="2"/>
      <scheme val="minor"/>
    </font>
    <font>
      <sz val="11"/>
      <color theme="1"/>
      <name val="Calibri"/>
      <family val="2"/>
      <scheme val="minor"/>
    </font>
    <font>
      <sz val="10"/>
      <color theme="1"/>
      <name val="Arial"/>
      <family val="2"/>
    </font>
    <font>
      <b/>
      <sz val="10"/>
      <color theme="1"/>
      <name val="Arial"/>
      <family val="2"/>
    </font>
    <font>
      <sz val="10"/>
      <color indexed="8"/>
      <name val="Arial"/>
      <family val="2"/>
    </font>
    <font>
      <sz val="10"/>
      <color indexed="8"/>
      <name val="Calibri"/>
      <family val="2"/>
    </font>
    <font>
      <sz val="11"/>
      <color indexed="8"/>
      <name val="Arial"/>
      <family val="2"/>
    </font>
    <font>
      <b/>
      <sz val="11"/>
      <name val="Calibri"/>
      <family val="2"/>
      <scheme val="minor"/>
    </font>
    <font>
      <b/>
      <sz val="11"/>
      <name val="Calibri Light"/>
      <family val="2"/>
      <scheme val="major"/>
    </font>
    <font>
      <sz val="11"/>
      <color theme="0"/>
      <name val="Calibri Light"/>
      <family val="2"/>
      <scheme val="major"/>
    </font>
    <font>
      <sz val="11"/>
      <color rgb="FFFF0000"/>
      <name val="Calibri"/>
      <family val="2"/>
      <scheme val="minor"/>
    </font>
    <font>
      <sz val="11"/>
      <name val="Calibri Light"/>
      <family val="2"/>
      <scheme val="major"/>
    </font>
    <font>
      <u/>
      <sz val="10"/>
      <color rgb="FF000000"/>
      <name val="Arial"/>
      <family val="2"/>
    </font>
    <font>
      <sz val="10"/>
      <color rgb="FF000000"/>
      <name val="Arial"/>
      <family val="2"/>
    </font>
    <font>
      <sz val="11"/>
      <color theme="1"/>
      <name val="Calibri Light"/>
      <family val="2"/>
      <scheme val="major"/>
    </font>
    <font>
      <sz val="11"/>
      <color theme="1"/>
      <name val="Calibri Light (Títulos)"/>
    </font>
    <font>
      <sz val="11"/>
      <name val="Calibri"/>
      <family val="2"/>
      <scheme val="minor"/>
    </font>
    <font>
      <sz val="10"/>
      <name val="Arial Narrow"/>
      <family val="2"/>
    </font>
    <font>
      <sz val="10"/>
      <color theme="1"/>
      <name val="Times New Roman"/>
      <family val="1"/>
    </font>
    <font>
      <sz val="11"/>
      <color rgb="FFFF0000"/>
      <name val="Calibri Light"/>
      <family val="2"/>
      <scheme val="major"/>
    </font>
    <font>
      <u/>
      <sz val="11"/>
      <color rgb="FF000000"/>
      <name val="Arial Narrow"/>
      <family val="2"/>
    </font>
    <font>
      <sz val="14"/>
      <color theme="1"/>
      <name val="Calibri Light"/>
      <family val="2"/>
      <scheme val="major"/>
    </font>
    <font>
      <b/>
      <sz val="14"/>
      <color theme="1"/>
      <name val="Calibri Light"/>
      <family val="2"/>
      <scheme val="major"/>
    </font>
    <font>
      <sz val="11"/>
      <color rgb="FF000000"/>
      <name val="Calibri Light"/>
      <family val="2"/>
      <scheme val="major"/>
    </font>
    <font>
      <sz val="10"/>
      <color rgb="FF000000"/>
      <name val="Calibri Light"/>
      <family val="2"/>
      <scheme val="major"/>
    </font>
    <font>
      <sz val="8"/>
      <color theme="1"/>
      <name val="Calibri Light"/>
      <family val="2"/>
    </font>
    <font>
      <sz val="8"/>
      <color rgb="FF000000"/>
      <name val="Calibri Light"/>
      <family val="2"/>
    </font>
    <font>
      <u/>
      <sz val="11"/>
      <color rgb="FF000000"/>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FFFFFF"/>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s>
  <cellStyleXfs count="12">
    <xf numFmtId="0" fontId="0" fillId="0" borderId="0"/>
    <xf numFmtId="167"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 fillId="0" borderId="0"/>
    <xf numFmtId="41"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0" fontId="1" fillId="0" borderId="0"/>
    <xf numFmtId="0" fontId="14" fillId="0" borderId="0"/>
    <xf numFmtId="41" fontId="14" fillId="0" borderId="0" applyFont="0" applyFill="0" applyBorder="0" applyAlignment="0" applyProtection="0"/>
  </cellStyleXfs>
  <cellXfs count="254">
    <xf numFmtId="0" fontId="0" fillId="0" borderId="0" xfId="0"/>
    <xf numFmtId="2" fontId="3" fillId="0" borderId="0" xfId="4" applyNumberFormat="1" applyFont="1" applyAlignment="1">
      <alignment vertical="center"/>
    </xf>
    <xf numFmtId="2" fontId="3" fillId="0" borderId="0" xfId="4" applyNumberFormat="1" applyFont="1" applyAlignment="1">
      <alignment horizontal="center" vertical="center"/>
    </xf>
    <xf numFmtId="41" fontId="3" fillId="0" borderId="0" xfId="5" applyFont="1" applyFill="1" applyAlignment="1">
      <alignment horizontal="left" vertical="center" wrapText="1"/>
    </xf>
    <xf numFmtId="41" fontId="3" fillId="0" borderId="0" xfId="5" applyFont="1" applyFill="1" applyAlignment="1">
      <alignment horizontal="center" vertical="center"/>
    </xf>
    <xf numFmtId="41" fontId="3" fillId="0" borderId="0" xfId="5" applyFont="1" applyFill="1" applyAlignment="1">
      <alignment vertical="center"/>
    </xf>
    <xf numFmtId="0" fontId="3" fillId="0" borderId="0" xfId="4" applyFont="1" applyAlignment="1">
      <alignment horizontal="right" vertical="center"/>
    </xf>
    <xf numFmtId="0" fontId="3" fillId="0" borderId="0" xfId="4" applyFont="1" applyAlignment="1">
      <alignment vertical="center"/>
    </xf>
    <xf numFmtId="2" fontId="4" fillId="0" borderId="0" xfId="4" applyNumberFormat="1" applyFont="1" applyAlignment="1">
      <alignment horizontal="center" vertical="center"/>
    </xf>
    <xf numFmtId="0" fontId="5" fillId="0" borderId="0" xfId="6" applyFont="1" applyAlignment="1">
      <alignment vertical="center"/>
    </xf>
    <xf numFmtId="0" fontId="5" fillId="0" borderId="0" xfId="6" applyFont="1" applyAlignment="1">
      <alignment horizontal="center" vertical="center"/>
    </xf>
    <xf numFmtId="0" fontId="6" fillId="0" borderId="0" xfId="6" applyFont="1" applyAlignment="1">
      <alignment horizontal="left" vertical="center"/>
    </xf>
    <xf numFmtId="0" fontId="7" fillId="0" borderId="0" xfId="6" applyFont="1" applyAlignment="1">
      <alignment horizontal="center" vertical="center" wrapText="1"/>
    </xf>
    <xf numFmtId="0" fontId="7" fillId="0" borderId="0" xfId="6" applyFont="1" applyAlignment="1">
      <alignment vertical="center" wrapText="1"/>
    </xf>
    <xf numFmtId="0" fontId="7" fillId="0" borderId="0" xfId="6" applyFont="1" applyAlignment="1">
      <alignment horizontal="right" vertical="center" wrapText="1"/>
    </xf>
    <xf numFmtId="0" fontId="5" fillId="0" borderId="0" xfId="6" applyFont="1" applyAlignment="1">
      <alignment horizontal="left" vertical="center"/>
    </xf>
    <xf numFmtId="0" fontId="7" fillId="0" borderId="1" xfId="6" applyFont="1" applyBorder="1" applyAlignment="1">
      <alignment vertical="center" wrapText="1"/>
    </xf>
    <xf numFmtId="0" fontId="8" fillId="2" borderId="0" xfId="6" applyFont="1" applyFill="1" applyAlignment="1">
      <alignment horizontal="center"/>
    </xf>
    <xf numFmtId="0" fontId="9" fillId="2" borderId="2" xfId="6" applyFont="1" applyFill="1" applyBorder="1" applyAlignment="1">
      <alignment horizontal="center" vertical="center"/>
    </xf>
    <xf numFmtId="0" fontId="9" fillId="2" borderId="2" xfId="6" applyFont="1" applyFill="1" applyBorder="1" applyAlignment="1">
      <alignment horizontal="center" vertical="center" wrapText="1"/>
    </xf>
    <xf numFmtId="0" fontId="11" fillId="2" borderId="0" xfId="6" applyFont="1" applyFill="1"/>
    <xf numFmtId="0" fontId="12" fillId="2" borderId="2" xfId="6" applyFont="1" applyFill="1" applyBorder="1" applyAlignment="1">
      <alignment horizontal="center" vertical="center" wrapText="1"/>
    </xf>
    <xf numFmtId="0" fontId="12" fillId="2" borderId="2" xfId="6" applyFont="1" applyFill="1" applyBorder="1" applyAlignment="1">
      <alignment horizontal="left" vertical="center" wrapText="1"/>
    </xf>
    <xf numFmtId="0" fontId="14" fillId="0" borderId="0" xfId="4" applyFont="1" applyAlignment="1">
      <alignment vertical="center" wrapText="1"/>
    </xf>
    <xf numFmtId="0" fontId="3" fillId="0" borderId="0" xfId="4" applyFont="1" applyAlignment="1">
      <alignment vertical="center" wrapText="1"/>
    </xf>
    <xf numFmtId="0" fontId="11" fillId="2" borderId="0" xfId="6" applyFont="1" applyFill="1" applyAlignment="1">
      <alignment vertical="center"/>
    </xf>
    <xf numFmtId="0" fontId="12" fillId="0" borderId="2" xfId="6" applyFont="1" applyBorder="1" applyAlignment="1">
      <alignment horizontal="left" vertical="center" wrapText="1"/>
    </xf>
    <xf numFmtId="0" fontId="17" fillId="2" borderId="0" xfId="6" applyFont="1" applyFill="1"/>
    <xf numFmtId="0" fontId="12" fillId="2" borderId="2" xfId="6" applyFont="1" applyFill="1" applyBorder="1" applyAlignment="1">
      <alignment horizontal="center" vertical="center"/>
    </xf>
    <xf numFmtId="0" fontId="12" fillId="2" borderId="2" xfId="6" applyFont="1" applyFill="1" applyBorder="1" applyAlignment="1">
      <alignment vertical="center"/>
    </xf>
    <xf numFmtId="0" fontId="12" fillId="2" borderId="2" xfId="6" applyFont="1" applyFill="1" applyBorder="1" applyAlignment="1">
      <alignment vertical="center" wrapText="1"/>
    </xf>
    <xf numFmtId="0" fontId="14" fillId="0" borderId="0" xfId="4" applyFont="1" applyAlignment="1">
      <alignment horizontal="center" vertical="center" wrapText="1"/>
    </xf>
    <xf numFmtId="0" fontId="2" fillId="0" borderId="0" xfId="4" applyAlignment="1">
      <alignment vertical="center" wrapText="1"/>
    </xf>
    <xf numFmtId="0" fontId="15" fillId="2" borderId="3" xfId="6" applyFont="1" applyFill="1" applyBorder="1" applyAlignment="1">
      <alignment horizontal="center" vertical="center" wrapText="1"/>
    </xf>
    <xf numFmtId="0" fontId="12" fillId="2" borderId="6" xfId="6" applyFont="1" applyFill="1" applyBorder="1" applyAlignment="1">
      <alignment vertical="center"/>
    </xf>
    <xf numFmtId="0" fontId="12" fillId="2" borderId="6" xfId="6" applyFont="1" applyFill="1" applyBorder="1" applyAlignment="1">
      <alignment horizontal="center" vertical="center" wrapText="1"/>
    </xf>
    <xf numFmtId="0" fontId="15" fillId="2" borderId="7"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12" fillId="2" borderId="6" xfId="6" applyFont="1" applyFill="1" applyBorder="1" applyAlignment="1">
      <alignment horizontal="left" vertical="center" wrapText="1"/>
    </xf>
    <xf numFmtId="9" fontId="12" fillId="2" borderId="2" xfId="6" applyNumberFormat="1" applyFont="1" applyFill="1" applyBorder="1" applyAlignment="1">
      <alignment horizontal="center" vertical="center"/>
    </xf>
    <xf numFmtId="0" fontId="18" fillId="0" borderId="0" xfId="4" applyFont="1" applyAlignment="1">
      <alignment vertical="center" wrapText="1"/>
    </xf>
    <xf numFmtId="0" fontId="19" fillId="0" borderId="0" xfId="4" applyFont="1" applyAlignment="1">
      <alignment vertical="center" wrapText="1"/>
    </xf>
    <xf numFmtId="0" fontId="18" fillId="0" borderId="0" xfId="4" applyFont="1" applyAlignment="1">
      <alignment horizontal="justify" vertical="center" wrapText="1"/>
    </xf>
    <xf numFmtId="49" fontId="12" fillId="2" borderId="2" xfId="6" applyNumberFormat="1" applyFont="1" applyFill="1" applyBorder="1" applyAlignment="1">
      <alignment horizontal="center" vertical="center"/>
    </xf>
    <xf numFmtId="0" fontId="12" fillId="0" borderId="6" xfId="6" applyFont="1" applyBorder="1" applyAlignment="1">
      <alignment horizontal="center" vertical="center" wrapText="1"/>
    </xf>
    <xf numFmtId="0" fontId="12" fillId="2" borderId="7" xfId="6" applyFont="1" applyFill="1" applyBorder="1" applyAlignment="1">
      <alignment horizontal="center" vertical="center" wrapText="1"/>
    </xf>
    <xf numFmtId="41" fontId="12" fillId="2" borderId="2" xfId="2" applyFont="1" applyFill="1" applyBorder="1" applyAlignment="1">
      <alignment horizontal="center" vertical="center"/>
    </xf>
    <xf numFmtId="0" fontId="11" fillId="0" borderId="10" xfId="6" applyFont="1" applyBorder="1" applyAlignment="1">
      <alignment vertical="center" wrapText="1"/>
    </xf>
    <xf numFmtId="164" fontId="12" fillId="0" borderId="2" xfId="6" applyNumberFormat="1" applyFont="1" applyBorder="1" applyAlignment="1">
      <alignment vertical="center"/>
    </xf>
    <xf numFmtId="0" fontId="17" fillId="0" borderId="0" xfId="6" applyFont="1"/>
    <xf numFmtId="9" fontId="17" fillId="0" borderId="0" xfId="7" applyFont="1" applyFill="1" applyAlignment="1">
      <alignment vertical="center"/>
    </xf>
    <xf numFmtId="9" fontId="17" fillId="2" borderId="0" xfId="7" applyFont="1" applyFill="1" applyAlignment="1">
      <alignment vertical="center"/>
    </xf>
    <xf numFmtId="0" fontId="12" fillId="2" borderId="6" xfId="6" applyFont="1" applyFill="1" applyBorder="1" applyAlignment="1">
      <alignment horizontal="center" vertical="center"/>
    </xf>
    <xf numFmtId="0" fontId="12" fillId="2" borderId="2" xfId="8" applyFont="1" applyFill="1" applyBorder="1" applyAlignment="1">
      <alignment horizontal="center" vertical="center"/>
    </xf>
    <xf numFmtId="0" fontId="12" fillId="2" borderId="2" xfId="8" applyFont="1" applyFill="1" applyBorder="1" applyAlignment="1">
      <alignment vertical="center" wrapText="1"/>
    </xf>
    <xf numFmtId="0" fontId="12" fillId="0" borderId="2" xfId="6" applyFont="1" applyBorder="1" applyAlignment="1">
      <alignment vertical="center" wrapText="1"/>
    </xf>
    <xf numFmtId="0" fontId="12" fillId="0" borderId="2" xfId="6" applyFont="1" applyBorder="1" applyAlignment="1">
      <alignment horizontal="center" vertical="center"/>
    </xf>
    <xf numFmtId="0" fontId="11" fillId="2" borderId="0" xfId="6" applyFont="1" applyFill="1" applyAlignment="1">
      <alignment horizontal="left" vertical="center" wrapText="1"/>
    </xf>
    <xf numFmtId="165" fontId="12" fillId="2" borderId="2" xfId="2" applyNumberFormat="1" applyFont="1" applyFill="1" applyBorder="1" applyAlignment="1">
      <alignment horizontal="right" vertical="center"/>
    </xf>
    <xf numFmtId="0" fontId="20" fillId="2" borderId="10" xfId="6" applyFont="1" applyFill="1" applyBorder="1" applyAlignment="1">
      <alignment horizontal="center" vertical="center" wrapText="1"/>
    </xf>
    <xf numFmtId="0" fontId="12" fillId="0" borderId="7" xfId="6" applyFont="1" applyBorder="1" applyAlignment="1">
      <alignment horizontal="center" vertical="center" wrapText="1"/>
    </xf>
    <xf numFmtId="166" fontId="12" fillId="0" borderId="7" xfId="3" applyNumberFormat="1" applyFont="1" applyFill="1" applyBorder="1" applyAlignment="1">
      <alignment horizontal="center" vertical="center"/>
    </xf>
    <xf numFmtId="0" fontId="15" fillId="0" borderId="2" xfId="4" applyFont="1" applyBorder="1" applyAlignment="1">
      <alignment horizontal="center" vertical="center" wrapText="1"/>
    </xf>
    <xf numFmtId="0" fontId="15" fillId="0" borderId="2" xfId="4" applyFont="1" applyBorder="1" applyAlignment="1">
      <alignment vertical="center" wrapText="1"/>
    </xf>
    <xf numFmtId="0" fontId="12" fillId="0" borderId="2" xfId="4" applyFont="1" applyBorder="1" applyAlignment="1">
      <alignment horizontal="center" vertical="center" wrapText="1"/>
    </xf>
    <xf numFmtId="165" fontId="12" fillId="0" borderId="2" xfId="2" applyNumberFormat="1" applyFont="1" applyFill="1" applyBorder="1" applyAlignment="1">
      <alignment horizontal="center" vertical="center"/>
    </xf>
    <xf numFmtId="3" fontId="15" fillId="2" borderId="2" xfId="6" applyNumberFormat="1" applyFont="1" applyFill="1" applyBorder="1" applyAlignment="1">
      <alignment horizontal="center" vertical="center"/>
    </xf>
    <xf numFmtId="9" fontId="15" fillId="0" borderId="2" xfId="4" applyNumberFormat="1" applyFont="1" applyBorder="1" applyAlignment="1">
      <alignment horizontal="center" vertical="center" wrapText="1"/>
    </xf>
    <xf numFmtId="167" fontId="15" fillId="0" borderId="2" xfId="1" applyFont="1" applyFill="1" applyBorder="1" applyAlignment="1">
      <alignment horizontal="right" vertical="center"/>
    </xf>
    <xf numFmtId="0" fontId="15" fillId="0" borderId="8"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2" xfId="9" applyFont="1" applyBorder="1" applyAlignment="1">
      <alignment horizontal="left" vertical="center" wrapText="1"/>
    </xf>
    <xf numFmtId="0" fontId="15" fillId="0" borderId="2" xfId="9" applyFont="1" applyBorder="1" applyAlignment="1">
      <alignment vertical="center" wrapText="1"/>
    </xf>
    <xf numFmtId="167" fontId="15" fillId="0" borderId="6" xfId="1" applyFont="1" applyFill="1" applyBorder="1" applyAlignment="1">
      <alignment horizontal="right" vertical="center"/>
    </xf>
    <xf numFmtId="0" fontId="12" fillId="2" borderId="2" xfId="6" applyFont="1" applyFill="1" applyBorder="1" applyAlignment="1">
      <alignment horizontal="left" vertical="center"/>
    </xf>
    <xf numFmtId="164" fontId="9" fillId="2" borderId="2" xfId="6" applyNumberFormat="1" applyFont="1" applyFill="1" applyBorder="1" applyAlignment="1">
      <alignment horizontal="right"/>
    </xf>
    <xf numFmtId="0" fontId="17" fillId="0" borderId="0" xfId="6" applyFont="1" applyAlignment="1">
      <alignment horizontal="center" vertical="center"/>
    </xf>
    <xf numFmtId="0" fontId="17" fillId="2" borderId="0" xfId="6" applyFont="1" applyFill="1" applyAlignment="1">
      <alignment horizontal="center" vertical="center"/>
    </xf>
    <xf numFmtId="0" fontId="17" fillId="2" borderId="0" xfId="6" applyFont="1" applyFill="1" applyAlignment="1">
      <alignment horizontal="left" vertical="center"/>
    </xf>
    <xf numFmtId="0" fontId="17" fillId="2" borderId="0" xfId="6" applyFont="1" applyFill="1" applyAlignment="1">
      <alignment vertical="center"/>
    </xf>
    <xf numFmtId="4" fontId="2" fillId="0" borderId="0" xfId="4" applyNumberFormat="1"/>
    <xf numFmtId="164" fontId="17" fillId="2" borderId="0" xfId="6" applyNumberFormat="1" applyFont="1" applyFill="1" applyAlignment="1">
      <alignment horizontal="right"/>
    </xf>
    <xf numFmtId="0" fontId="17" fillId="2" borderId="0" xfId="6" applyFont="1" applyFill="1" applyAlignment="1">
      <alignment horizontal="right"/>
    </xf>
    <xf numFmtId="0" fontId="22" fillId="0" borderId="0" xfId="4" applyFont="1"/>
    <xf numFmtId="0" fontId="22" fillId="0" borderId="0" xfId="4" applyFont="1" applyAlignment="1">
      <alignment vertical="center"/>
    </xf>
    <xf numFmtId="0" fontId="22" fillId="0" borderId="0" xfId="4" applyFont="1" applyAlignment="1">
      <alignment wrapText="1"/>
    </xf>
    <xf numFmtId="0" fontId="22" fillId="0" borderId="0" xfId="4" applyFont="1" applyAlignment="1">
      <alignment horizontal="center" vertical="center" wrapText="1"/>
    </xf>
    <xf numFmtId="0" fontId="22" fillId="0" borderId="2" xfId="4" applyFont="1" applyBorder="1" applyAlignment="1">
      <alignment vertical="center" wrapText="1"/>
    </xf>
    <xf numFmtId="0" fontId="22" fillId="0" borderId="2" xfId="4" applyFont="1" applyBorder="1" applyAlignment="1">
      <alignment horizontal="left" vertical="center"/>
    </xf>
    <xf numFmtId="0" fontId="22" fillId="0" borderId="2" xfId="6" applyFont="1" applyBorder="1" applyAlignment="1">
      <alignment horizontal="left" vertical="center"/>
    </xf>
    <xf numFmtId="0" fontId="22" fillId="0" borderId="2" xfId="6" applyFont="1" applyBorder="1" applyAlignment="1">
      <alignment horizontal="center" vertical="center" wrapText="1"/>
    </xf>
    <xf numFmtId="0" fontId="22" fillId="0" borderId="2" xfId="6" applyFont="1" applyBorder="1" applyAlignment="1">
      <alignment horizontal="left" vertical="center" wrapText="1"/>
    </xf>
    <xf numFmtId="0" fontId="22" fillId="0" borderId="2" xfId="4" applyFont="1" applyBorder="1" applyAlignment="1">
      <alignment horizontal="center" vertical="center" wrapText="1"/>
    </xf>
    <xf numFmtId="0" fontId="22" fillId="0" borderId="2" xfId="4" applyFont="1" applyBorder="1" applyAlignment="1">
      <alignment vertical="center"/>
    </xf>
    <xf numFmtId="0" fontId="22" fillId="0" borderId="2" xfId="6" applyFont="1" applyBorder="1" applyAlignment="1">
      <alignment horizontal="left" wrapText="1"/>
    </xf>
    <xf numFmtId="0" fontId="22" fillId="0" borderId="2" xfId="6" applyFont="1" applyBorder="1" applyAlignment="1">
      <alignment vertical="center" wrapText="1"/>
    </xf>
    <xf numFmtId="0" fontId="23" fillId="0" borderId="0" xfId="4" applyFont="1" applyAlignment="1">
      <alignment horizontal="center" vertical="center" wrapText="1"/>
    </xf>
    <xf numFmtId="0" fontId="22" fillId="0" borderId="0" xfId="4" applyFont="1" applyAlignment="1">
      <alignment horizontal="left"/>
    </xf>
    <xf numFmtId="0" fontId="23" fillId="0" borderId="2" xfId="4" applyFont="1" applyBorder="1" applyAlignment="1">
      <alignment horizontal="center" vertical="center" wrapText="1"/>
    </xf>
    <xf numFmtId="0" fontId="23" fillId="0" borderId="2" xfId="6" applyFont="1" applyBorder="1" applyAlignment="1">
      <alignment horizontal="center" vertical="center" wrapText="1"/>
    </xf>
    <xf numFmtId="0" fontId="12" fillId="0" borderId="11" xfId="6" applyFont="1" applyBorder="1" applyAlignment="1">
      <alignment horizontal="center" vertical="center"/>
    </xf>
    <xf numFmtId="0" fontId="12" fillId="0" borderId="4" xfId="6" applyFont="1" applyBorder="1" applyAlignment="1">
      <alignment horizontal="center" vertical="center"/>
    </xf>
    <xf numFmtId="0" fontId="12" fillId="0" borderId="12" xfId="6" applyFont="1" applyBorder="1" applyAlignment="1">
      <alignment horizontal="center" vertical="center"/>
    </xf>
    <xf numFmtId="0" fontId="8" fillId="2" borderId="2" xfId="6" applyFont="1" applyFill="1" applyBorder="1" applyAlignment="1">
      <alignment horizontal="center" vertical="center" wrapText="1"/>
    </xf>
    <xf numFmtId="2" fontId="4" fillId="0" borderId="0" xfId="4" applyNumberFormat="1" applyFont="1" applyAlignment="1">
      <alignment vertical="center"/>
    </xf>
    <xf numFmtId="0" fontId="13" fillId="0" borderId="0" xfId="4" applyFont="1" applyAlignment="1">
      <alignment vertical="center" wrapText="1"/>
    </xf>
    <xf numFmtId="164" fontId="12" fillId="2" borderId="2" xfId="6" applyNumberFormat="1" applyFont="1" applyFill="1" applyBorder="1" applyAlignment="1">
      <alignment vertical="center"/>
    </xf>
    <xf numFmtId="0" fontId="21" fillId="0" borderId="10" xfId="4" applyFont="1" applyBorder="1" applyAlignment="1">
      <alignment vertical="center" wrapText="1"/>
    </xf>
    <xf numFmtId="0" fontId="15" fillId="0" borderId="8" xfId="4" applyFont="1" applyBorder="1" applyAlignment="1">
      <alignment vertical="center" wrapText="1"/>
    </xf>
    <xf numFmtId="2" fontId="3" fillId="0" borderId="0" xfId="4" applyNumberFormat="1" applyFont="1" applyAlignment="1">
      <alignment vertical="center" wrapText="1"/>
    </xf>
    <xf numFmtId="0" fontId="5" fillId="0" borderId="0" xfId="6" applyFont="1" applyAlignment="1">
      <alignment vertical="center" wrapText="1"/>
    </xf>
    <xf numFmtId="0" fontId="17" fillId="2" borderId="2" xfId="6" applyFont="1" applyFill="1" applyBorder="1" applyAlignment="1">
      <alignment wrapText="1"/>
    </xf>
    <xf numFmtId="0" fontId="17" fillId="2" borderId="0" xfId="6" applyFont="1" applyFill="1" applyAlignment="1">
      <alignment wrapText="1"/>
    </xf>
    <xf numFmtId="0" fontId="15" fillId="0" borderId="2" xfId="6" applyFont="1" applyBorder="1" applyAlignment="1">
      <alignment vertical="center" wrapText="1"/>
    </xf>
    <xf numFmtId="0" fontId="15" fillId="0" borderId="2" xfId="6" applyFont="1" applyBorder="1" applyAlignment="1">
      <alignment horizontal="center" vertical="center" wrapText="1"/>
    </xf>
    <xf numFmtId="0" fontId="12" fillId="0" borderId="1" xfId="4" applyFont="1" applyBorder="1" applyAlignment="1">
      <alignment horizontal="center" vertical="center" wrapText="1"/>
    </xf>
    <xf numFmtId="0" fontId="12" fillId="2" borderId="1" xfId="6" applyFont="1" applyFill="1" applyBorder="1" applyAlignment="1">
      <alignment horizontal="center" vertical="center"/>
    </xf>
    <xf numFmtId="9" fontId="12" fillId="2" borderId="1" xfId="6" applyNumberFormat="1" applyFont="1" applyFill="1" applyBorder="1" applyAlignment="1">
      <alignment horizontal="center" vertical="center"/>
    </xf>
    <xf numFmtId="0" fontId="20" fillId="2" borderId="0" xfId="6" applyFont="1" applyFill="1" applyBorder="1" applyAlignment="1">
      <alignment horizontal="center" vertical="center" wrapText="1"/>
    </xf>
    <xf numFmtId="0" fontId="12" fillId="0" borderId="4" xfId="4" applyFont="1" applyBorder="1" applyAlignment="1">
      <alignment horizontal="center" vertical="center" wrapText="1"/>
    </xf>
    <xf numFmtId="0" fontId="12" fillId="0" borderId="12" xfId="4" applyFont="1" applyBorder="1" applyAlignment="1">
      <alignment horizontal="center" vertical="center" wrapText="1"/>
    </xf>
    <xf numFmtId="0" fontId="5" fillId="0" borderId="0" xfId="6" applyFont="1" applyFill="1" applyAlignment="1">
      <alignment horizontal="left" vertical="center"/>
    </xf>
    <xf numFmtId="0" fontId="11" fillId="0" borderId="0" xfId="6" applyFont="1" applyBorder="1" applyAlignment="1">
      <alignment vertical="center" wrapText="1"/>
    </xf>
    <xf numFmtId="0" fontId="15" fillId="0" borderId="7" xfId="6" applyFont="1" applyBorder="1" applyAlignment="1">
      <alignment horizontal="left" vertical="center" wrapText="1"/>
    </xf>
    <xf numFmtId="164" fontId="12" fillId="0" borderId="7" xfId="6" applyNumberFormat="1" applyFont="1" applyFill="1" applyBorder="1" applyAlignment="1">
      <alignment vertical="center"/>
    </xf>
    <xf numFmtId="164" fontId="12" fillId="0" borderId="2" xfId="6" applyNumberFormat="1" applyFont="1" applyFill="1" applyBorder="1" applyAlignment="1">
      <alignment vertical="center"/>
    </xf>
    <xf numFmtId="0" fontId="22" fillId="0" borderId="0" xfId="4" applyFont="1" applyFill="1"/>
    <xf numFmtId="0" fontId="22" fillId="0" borderId="0" xfId="4" applyFont="1" applyFill="1" applyAlignment="1">
      <alignment wrapText="1"/>
    </xf>
    <xf numFmtId="0" fontId="22" fillId="0" borderId="2" xfId="4" applyFont="1" applyBorder="1" applyAlignment="1">
      <alignment wrapText="1"/>
    </xf>
    <xf numFmtId="0" fontId="22" fillId="0" borderId="0" xfId="4" applyFont="1" applyBorder="1" applyAlignment="1">
      <alignment wrapText="1"/>
    </xf>
    <xf numFmtId="0" fontId="22" fillId="0" borderId="0" xfId="6" applyFont="1" applyBorder="1" applyAlignment="1">
      <alignment horizontal="center" vertical="center" wrapText="1"/>
    </xf>
    <xf numFmtId="0" fontId="22" fillId="0" borderId="0" xfId="6" applyFont="1" applyBorder="1" applyAlignment="1">
      <alignment horizontal="left" vertical="center" wrapText="1"/>
    </xf>
    <xf numFmtId="0" fontId="22" fillId="0" borderId="2" xfId="4" applyFont="1" applyBorder="1" applyAlignment="1">
      <alignment horizontal="center" vertical="center"/>
    </xf>
    <xf numFmtId="0" fontId="22" fillId="0" borderId="0" xfId="4" applyFont="1" applyAlignment="1">
      <alignment vertical="center" wrapText="1"/>
    </xf>
    <xf numFmtId="0" fontId="22" fillId="0" borderId="0" xfId="4" applyFont="1" applyBorder="1" applyAlignment="1">
      <alignment horizontal="center" vertical="center" wrapText="1"/>
    </xf>
    <xf numFmtId="0" fontId="22" fillId="0" borderId="0" xfId="4" applyFont="1" applyAlignment="1">
      <alignment horizontal="center" vertical="center"/>
    </xf>
    <xf numFmtId="0" fontId="22" fillId="0" borderId="2" xfId="6" applyFont="1" applyBorder="1" applyAlignment="1">
      <alignment horizontal="left" vertical="center" wrapText="1"/>
    </xf>
    <xf numFmtId="0" fontId="22" fillId="0" borderId="2" xfId="4" applyFont="1" applyBorder="1" applyAlignment="1">
      <alignment horizontal="center" vertical="center" wrapText="1"/>
    </xf>
    <xf numFmtId="0" fontId="23" fillId="0" borderId="2" xfId="4" applyFont="1" applyBorder="1" applyAlignment="1">
      <alignment horizontal="center" vertical="center" wrapText="1"/>
    </xf>
    <xf numFmtId="0" fontId="12" fillId="2" borderId="6" xfId="6" applyFont="1" applyFill="1" applyBorder="1" applyAlignment="1">
      <alignment horizontal="left" vertical="center" wrapText="1"/>
    </xf>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27" fillId="0" borderId="0" xfId="0" applyFont="1" applyBorder="1" applyAlignment="1">
      <alignment horizontal="center" vertical="center" wrapText="1"/>
    </xf>
    <xf numFmtId="0" fontId="22" fillId="0" borderId="2"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7" xfId="4" applyFont="1" applyBorder="1" applyAlignment="1">
      <alignment horizontal="center" vertical="center" wrapText="1"/>
    </xf>
    <xf numFmtId="0" fontId="22" fillId="0" borderId="8" xfId="4" applyFont="1" applyBorder="1" applyAlignment="1">
      <alignment horizontal="center" vertical="center" wrapText="1"/>
    </xf>
    <xf numFmtId="0" fontId="23" fillId="0" borderId="0" xfId="4" applyFont="1" applyAlignment="1">
      <alignment horizontal="center"/>
    </xf>
    <xf numFmtId="0" fontId="23" fillId="0" borderId="2" xfId="6" applyFont="1" applyBorder="1" applyAlignment="1">
      <alignment horizontal="center" vertical="center" wrapText="1"/>
    </xf>
    <xf numFmtId="0" fontId="22" fillId="0" borderId="2" xfId="6" applyFont="1" applyBorder="1" applyAlignment="1">
      <alignment horizontal="left" vertical="center" wrapText="1"/>
    </xf>
    <xf numFmtId="0" fontId="23" fillId="0" borderId="2" xfId="4" applyFont="1" applyBorder="1" applyAlignment="1">
      <alignment horizontal="center" vertical="center" wrapText="1"/>
    </xf>
    <xf numFmtId="0" fontId="23" fillId="0" borderId="3" xfId="6" applyFont="1" applyBorder="1" applyAlignment="1">
      <alignment horizontal="center" vertical="center" wrapText="1"/>
    </xf>
    <xf numFmtId="0" fontId="23" fillId="0" borderId="4" xfId="6" applyFont="1" applyBorder="1" applyAlignment="1">
      <alignment horizontal="center" vertical="center" wrapText="1"/>
    </xf>
    <xf numFmtId="0" fontId="22" fillId="0" borderId="6" xfId="4" applyFont="1" applyBorder="1" applyAlignment="1">
      <alignment horizontal="center" vertical="center"/>
    </xf>
    <xf numFmtId="0" fontId="22" fillId="0" borderId="7" xfId="4" applyFont="1" applyBorder="1" applyAlignment="1">
      <alignment horizontal="center" vertical="center"/>
    </xf>
    <xf numFmtId="0" fontId="22" fillId="0" borderId="8" xfId="4" applyFont="1" applyBorder="1" applyAlignment="1">
      <alignment horizontal="center" vertical="center"/>
    </xf>
    <xf numFmtId="0" fontId="22" fillId="0" borderId="6" xfId="4" applyFont="1" applyBorder="1" applyAlignment="1">
      <alignment horizontal="left" vertical="center" wrapText="1"/>
    </xf>
    <xf numFmtId="0" fontId="22" fillId="0" borderId="7" xfId="4" applyFont="1" applyBorder="1" applyAlignment="1">
      <alignment horizontal="left" vertical="center" wrapText="1"/>
    </xf>
    <xf numFmtId="0" fontId="22" fillId="0" borderId="8" xfId="4" applyFont="1" applyBorder="1" applyAlignment="1">
      <alignment horizontal="left" vertical="center" wrapText="1"/>
    </xf>
    <xf numFmtId="0" fontId="22" fillId="0" borderId="6" xfId="6" applyFont="1" applyBorder="1" applyAlignment="1">
      <alignment horizontal="left" vertical="center" wrapText="1"/>
    </xf>
    <xf numFmtId="0" fontId="22" fillId="0" borderId="8" xfId="6" applyFont="1" applyBorder="1" applyAlignment="1">
      <alignment horizontal="left" vertical="center" wrapText="1"/>
    </xf>
    <xf numFmtId="0" fontId="22" fillId="0" borderId="6" xfId="4" applyFont="1" applyBorder="1" applyAlignment="1">
      <alignment horizontal="center"/>
    </xf>
    <xf numFmtId="0" fontId="22" fillId="0" borderId="8" xfId="4" applyFont="1" applyBorder="1" applyAlignment="1">
      <alignment horizontal="center"/>
    </xf>
    <xf numFmtId="0" fontId="22" fillId="0" borderId="6" xfId="4" applyFont="1" applyBorder="1" applyAlignment="1">
      <alignment horizontal="left" vertical="center"/>
    </xf>
    <xf numFmtId="0" fontId="22" fillId="0" borderId="7" xfId="4" applyFont="1" applyBorder="1" applyAlignment="1">
      <alignment horizontal="left" vertical="center"/>
    </xf>
    <xf numFmtId="0" fontId="22" fillId="0" borderId="8" xfId="4" applyFont="1" applyBorder="1" applyAlignment="1">
      <alignment horizontal="left" vertical="center"/>
    </xf>
    <xf numFmtId="0" fontId="15" fillId="0" borderId="2" xfId="4" applyFont="1" applyBorder="1" applyAlignment="1">
      <alignment horizontal="center" vertical="center" wrapText="1"/>
    </xf>
    <xf numFmtId="0" fontId="12" fillId="0" borderId="6" xfId="4" applyFont="1" applyBorder="1" applyAlignment="1">
      <alignment horizontal="center" vertical="center" wrapText="1"/>
    </xf>
    <xf numFmtId="0" fontId="12" fillId="0" borderId="8" xfId="4" applyFont="1" applyBorder="1" applyAlignment="1">
      <alignment horizontal="center" vertical="center" wrapText="1"/>
    </xf>
    <xf numFmtId="0" fontId="10" fillId="3" borderId="3" xfId="6" applyFont="1" applyFill="1" applyBorder="1" applyAlignment="1">
      <alignment horizontal="center" vertical="center"/>
    </xf>
    <xf numFmtId="0" fontId="10" fillId="3" borderId="5" xfId="6" applyFont="1" applyFill="1" applyBorder="1" applyAlignment="1">
      <alignment horizontal="center" vertical="center"/>
    </xf>
    <xf numFmtId="0" fontId="17" fillId="2" borderId="6" xfId="6" applyFont="1" applyFill="1" applyBorder="1" applyAlignment="1">
      <alignment horizontal="center" wrapText="1"/>
    </xf>
    <xf numFmtId="0" fontId="17" fillId="2" borderId="8" xfId="6" applyFont="1" applyFill="1" applyBorder="1" applyAlignment="1">
      <alignment horizontal="center" wrapText="1"/>
    </xf>
    <xf numFmtId="8" fontId="25" fillId="0" borderId="6" xfId="0" applyNumberFormat="1" applyFont="1" applyBorder="1" applyAlignment="1">
      <alignment horizontal="right" vertical="center" wrapText="1"/>
    </xf>
    <xf numFmtId="8" fontId="25" fillId="0" borderId="7" xfId="0" applyNumberFormat="1" applyFont="1" applyBorder="1" applyAlignment="1">
      <alignment horizontal="right" vertical="center" wrapText="1"/>
    </xf>
    <xf numFmtId="8" fontId="25" fillId="0" borderId="8" xfId="0" applyNumberFormat="1" applyFont="1" applyBorder="1" applyAlignment="1">
      <alignment horizontal="right" vertical="center" wrapText="1"/>
    </xf>
    <xf numFmtId="165" fontId="12" fillId="0" borderId="6" xfId="2" applyNumberFormat="1" applyFont="1" applyFill="1" applyBorder="1" applyAlignment="1">
      <alignment horizontal="right" vertical="center"/>
    </xf>
    <xf numFmtId="165" fontId="12" fillId="0" borderId="8" xfId="2" applyNumberFormat="1" applyFont="1" applyFill="1" applyBorder="1" applyAlignment="1">
      <alignment horizontal="right" vertical="center"/>
    </xf>
    <xf numFmtId="164" fontId="12" fillId="2" borderId="6" xfId="6" applyNumberFormat="1" applyFont="1" applyFill="1" applyBorder="1" applyAlignment="1">
      <alignment horizontal="center" vertical="center"/>
    </xf>
    <xf numFmtId="164" fontId="12" fillId="2" borderId="7" xfId="6" applyNumberFormat="1" applyFont="1" applyFill="1" applyBorder="1" applyAlignment="1">
      <alignment horizontal="center" vertical="center"/>
    </xf>
    <xf numFmtId="164" fontId="12" fillId="2" borderId="8" xfId="6" applyNumberFormat="1" applyFont="1" applyFill="1" applyBorder="1" applyAlignment="1">
      <alignment horizontal="center" vertical="center"/>
    </xf>
    <xf numFmtId="0" fontId="10" fillId="3" borderId="3" xfId="6" applyFont="1" applyFill="1" applyBorder="1" applyAlignment="1">
      <alignment horizontal="center" vertical="center" wrapText="1"/>
    </xf>
    <xf numFmtId="0" fontId="10" fillId="3" borderId="5" xfId="6" applyFont="1" applyFill="1" applyBorder="1" applyAlignment="1">
      <alignment horizontal="center" vertical="center" wrapText="1"/>
    </xf>
    <xf numFmtId="0" fontId="2" fillId="2" borderId="6" xfId="6" applyFont="1" applyFill="1" applyBorder="1" applyAlignment="1">
      <alignment horizontal="center" vertical="center" wrapText="1"/>
    </xf>
    <xf numFmtId="0" fontId="2" fillId="2" borderId="7" xfId="6" applyFont="1" applyFill="1" applyBorder="1" applyAlignment="1">
      <alignment horizontal="center" vertical="center" wrapText="1"/>
    </xf>
    <xf numFmtId="0" fontId="2" fillId="2" borderId="8" xfId="6" applyFont="1" applyFill="1" applyBorder="1" applyAlignment="1">
      <alignment horizontal="center" vertical="center" wrapText="1"/>
    </xf>
    <xf numFmtId="0" fontId="12" fillId="2" borderId="6" xfId="6" applyFont="1" applyFill="1" applyBorder="1" applyAlignment="1">
      <alignment horizontal="center" vertical="center" wrapText="1"/>
    </xf>
    <xf numFmtId="0" fontId="12" fillId="2" borderId="7" xfId="6" applyFont="1" applyFill="1" applyBorder="1" applyAlignment="1">
      <alignment horizontal="center" vertical="center" wrapText="1"/>
    </xf>
    <xf numFmtId="0" fontId="12" fillId="2" borderId="8" xfId="6" applyFont="1" applyFill="1" applyBorder="1" applyAlignment="1">
      <alignment horizontal="center" vertical="center" wrapText="1"/>
    </xf>
    <xf numFmtId="0" fontId="15" fillId="2" borderId="6" xfId="6" applyFont="1" applyFill="1" applyBorder="1" applyAlignment="1">
      <alignment horizontal="center" vertical="center" wrapText="1"/>
    </xf>
    <xf numFmtId="0" fontId="15" fillId="2" borderId="7" xfId="6" applyFont="1" applyFill="1" applyBorder="1" applyAlignment="1">
      <alignment horizontal="center" vertical="center" wrapText="1"/>
    </xf>
    <xf numFmtId="0" fontId="15" fillId="2" borderId="8" xfId="6" applyFont="1" applyFill="1" applyBorder="1" applyAlignment="1">
      <alignment horizontal="center" vertical="center" wrapText="1"/>
    </xf>
    <xf numFmtId="0" fontId="12" fillId="0" borderId="6" xfId="6" applyFont="1" applyBorder="1" applyAlignment="1">
      <alignment horizontal="center" vertical="center" wrapText="1"/>
    </xf>
    <xf numFmtId="0" fontId="12" fillId="0" borderId="7" xfId="6" applyFont="1" applyBorder="1" applyAlignment="1">
      <alignment horizontal="center" vertical="center" wrapText="1"/>
    </xf>
    <xf numFmtId="0" fontId="12" fillId="0" borderId="8" xfId="6" applyFont="1" applyBorder="1" applyAlignment="1">
      <alignment horizontal="center" vertical="center" wrapText="1"/>
    </xf>
    <xf numFmtId="0" fontId="12" fillId="2" borderId="6"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8" xfId="6" applyFont="1" applyFill="1" applyBorder="1" applyAlignment="1">
      <alignment horizontal="left" vertical="center" wrapText="1"/>
    </xf>
    <xf numFmtId="0" fontId="15" fillId="2" borderId="6" xfId="6" applyFont="1" applyFill="1" applyBorder="1" applyAlignment="1">
      <alignment horizontal="left" vertical="center" wrapText="1"/>
    </xf>
    <xf numFmtId="0" fontId="15" fillId="2" borderId="7" xfId="6" applyFont="1" applyFill="1" applyBorder="1" applyAlignment="1">
      <alignment horizontal="left" vertical="center" wrapText="1"/>
    </xf>
    <xf numFmtId="0" fontId="15" fillId="2" borderId="8" xfId="6" applyFont="1" applyFill="1" applyBorder="1" applyAlignment="1">
      <alignment horizontal="left" vertical="center" wrapText="1"/>
    </xf>
    <xf numFmtId="0" fontId="9" fillId="2" borderId="3" xfId="6" applyFont="1" applyFill="1" applyBorder="1" applyAlignment="1">
      <alignment horizontal="center" vertical="center"/>
    </xf>
    <xf numFmtId="0" fontId="9" fillId="2" borderId="4" xfId="6" applyFont="1" applyFill="1" applyBorder="1" applyAlignment="1">
      <alignment horizontal="center" vertical="center"/>
    </xf>
    <xf numFmtId="0" fontId="12" fillId="0" borderId="6" xfId="6" applyFont="1" applyBorder="1" applyAlignment="1">
      <alignment horizontal="center" vertical="center"/>
    </xf>
    <xf numFmtId="0" fontId="12" fillId="0" borderId="7" xfId="6" applyFont="1" applyBorder="1" applyAlignment="1">
      <alignment horizontal="center" vertical="center"/>
    </xf>
    <xf numFmtId="0" fontId="12" fillId="0" borderId="8" xfId="6" applyFont="1" applyBorder="1" applyAlignment="1">
      <alignment horizontal="center" vertical="center"/>
    </xf>
    <xf numFmtId="0" fontId="12" fillId="2" borderId="2" xfId="6" applyFont="1" applyFill="1" applyBorder="1" applyAlignment="1">
      <alignment horizontal="center" vertical="center" wrapText="1"/>
    </xf>
    <xf numFmtId="0" fontId="17" fillId="2" borderId="6" xfId="6" applyFont="1" applyFill="1" applyBorder="1" applyAlignment="1">
      <alignment horizontal="center" vertical="center" wrapText="1"/>
    </xf>
    <xf numFmtId="0" fontId="17" fillId="2" borderId="7" xfId="6" applyFont="1" applyFill="1" applyBorder="1" applyAlignment="1">
      <alignment horizontal="center" vertical="center" wrapText="1"/>
    </xf>
    <xf numFmtId="0" fontId="17" fillId="2" borderId="8" xfId="6" applyFont="1" applyFill="1" applyBorder="1" applyAlignment="1">
      <alignment horizontal="center" vertical="center" wrapText="1"/>
    </xf>
    <xf numFmtId="0" fontId="10" fillId="3" borderId="9" xfId="6" applyFont="1" applyFill="1" applyBorder="1" applyAlignment="1">
      <alignment horizontal="center" vertical="center"/>
    </xf>
    <xf numFmtId="0" fontId="10" fillId="3" borderId="1" xfId="6" applyFont="1" applyFill="1" applyBorder="1" applyAlignment="1">
      <alignment horizontal="center" vertical="center"/>
    </xf>
    <xf numFmtId="0" fontId="12" fillId="2" borderId="7" xfId="6" applyFont="1" applyFill="1" applyBorder="1" applyAlignment="1">
      <alignment horizontal="center" vertical="center"/>
    </xf>
    <xf numFmtId="0" fontId="12" fillId="2" borderId="8" xfId="6" applyFont="1" applyFill="1" applyBorder="1" applyAlignment="1">
      <alignment horizontal="center" vertical="center"/>
    </xf>
    <xf numFmtId="0" fontId="12" fillId="0" borderId="6" xfId="6" applyFont="1" applyBorder="1" applyAlignment="1">
      <alignment horizontal="left" vertical="center" wrapText="1"/>
    </xf>
    <xf numFmtId="0" fontId="12" fillId="0" borderId="7" xfId="6" applyFont="1" applyBorder="1" applyAlignment="1">
      <alignment horizontal="left" vertical="center" wrapText="1"/>
    </xf>
    <xf numFmtId="0" fontId="12" fillId="0" borderId="8" xfId="6" applyFont="1" applyBorder="1" applyAlignment="1">
      <alignment horizontal="left" vertical="center" wrapText="1"/>
    </xf>
    <xf numFmtId="164" fontId="12" fillId="0" borderId="6" xfId="6" applyNumberFormat="1" applyFont="1" applyBorder="1" applyAlignment="1">
      <alignment horizontal="center" vertical="center"/>
    </xf>
    <xf numFmtId="164" fontId="12" fillId="0" borderId="8" xfId="6" applyNumberFormat="1" applyFont="1" applyBorder="1" applyAlignment="1">
      <alignment horizontal="center" vertical="center"/>
    </xf>
    <xf numFmtId="0" fontId="18" fillId="0" borderId="6" xfId="4" applyFont="1" applyBorder="1" applyAlignment="1">
      <alignment horizontal="center" vertical="center" wrapText="1"/>
    </xf>
    <xf numFmtId="0" fontId="18" fillId="0" borderId="8" xfId="4" applyFont="1" applyBorder="1" applyAlignment="1">
      <alignment horizontal="center" vertical="center" wrapText="1"/>
    </xf>
    <xf numFmtId="165" fontId="12" fillId="0" borderId="2" xfId="2" applyNumberFormat="1" applyFont="1" applyFill="1" applyBorder="1" applyAlignment="1">
      <alignment horizontal="center" vertical="center"/>
    </xf>
    <xf numFmtId="0" fontId="17" fillId="0" borderId="6" xfId="6" applyFont="1" applyBorder="1" applyAlignment="1">
      <alignment horizontal="center" vertical="center" wrapText="1"/>
    </xf>
    <xf numFmtId="0" fontId="17" fillId="0" borderId="7" xfId="6" applyFont="1" applyBorder="1" applyAlignment="1">
      <alignment horizontal="center" vertical="center" wrapText="1"/>
    </xf>
    <xf numFmtId="0" fontId="17" fillId="0" borderId="8" xfId="6" applyFont="1" applyBorder="1" applyAlignment="1">
      <alignment horizontal="center" vertical="center" wrapText="1"/>
    </xf>
    <xf numFmtId="0" fontId="12" fillId="0" borderId="13" xfId="6" applyFont="1" applyBorder="1" applyAlignment="1">
      <alignment horizontal="center" vertical="center"/>
    </xf>
    <xf numFmtId="0" fontId="12" fillId="0" borderId="10" xfId="6" applyFont="1" applyBorder="1" applyAlignment="1">
      <alignment horizontal="center" vertical="center"/>
    </xf>
    <xf numFmtId="0" fontId="12" fillId="0" borderId="9" xfId="6" applyFont="1" applyBorder="1" applyAlignment="1">
      <alignment horizontal="center" vertical="center"/>
    </xf>
    <xf numFmtId="0" fontId="12" fillId="2" borderId="13" xfId="6" applyFont="1" applyFill="1" applyBorder="1" applyAlignment="1">
      <alignment horizontal="center" vertical="center" wrapText="1"/>
    </xf>
    <xf numFmtId="0" fontId="12" fillId="2" borderId="10"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5" fillId="0" borderId="6" xfId="6" applyFont="1" applyBorder="1" applyAlignment="1">
      <alignment horizontal="left" vertical="center" wrapText="1"/>
    </xf>
    <xf numFmtId="0" fontId="15" fillId="0" borderId="7" xfId="6" applyFont="1" applyBorder="1" applyAlignment="1">
      <alignment horizontal="left" vertical="center" wrapText="1"/>
    </xf>
    <xf numFmtId="0" fontId="12" fillId="0" borderId="14" xfId="6" applyFont="1" applyBorder="1" applyAlignment="1">
      <alignment horizontal="center" vertical="center" wrapText="1"/>
    </xf>
    <xf numFmtId="0" fontId="12" fillId="0" borderId="12" xfId="6" applyFont="1" applyBorder="1" applyAlignment="1">
      <alignment horizontal="center" vertical="center" wrapText="1"/>
    </xf>
    <xf numFmtId="0" fontId="12" fillId="0" borderId="2" xfId="6" applyFont="1" applyBorder="1" applyAlignment="1">
      <alignment horizontal="center" vertical="center" wrapText="1"/>
    </xf>
    <xf numFmtId="164" fontId="12" fillId="2" borderId="11" xfId="6" applyNumberFormat="1" applyFont="1" applyFill="1" applyBorder="1" applyAlignment="1">
      <alignment horizontal="center" vertical="center"/>
    </xf>
    <xf numFmtId="164" fontId="12" fillId="2" borderId="14" xfId="6" applyNumberFormat="1" applyFont="1" applyFill="1" applyBorder="1" applyAlignment="1">
      <alignment horizontal="center" vertical="center"/>
    </xf>
    <xf numFmtId="164" fontId="12" fillId="2" borderId="12" xfId="6" applyNumberFormat="1" applyFont="1" applyFill="1" applyBorder="1" applyAlignment="1">
      <alignment horizontal="center" vertical="center"/>
    </xf>
    <xf numFmtId="0" fontId="12" fillId="2" borderId="6" xfId="6" applyFont="1" applyFill="1" applyBorder="1" applyAlignment="1">
      <alignment vertical="center" wrapText="1"/>
    </xf>
    <xf numFmtId="0" fontId="15" fillId="4" borderId="2" xfId="0" applyFont="1" applyFill="1" applyBorder="1" applyAlignment="1">
      <alignment vertical="center" wrapText="1"/>
    </xf>
    <xf numFmtId="0" fontId="24" fillId="4" borderId="2" xfId="0" applyFont="1" applyFill="1" applyBorder="1" applyAlignment="1">
      <alignment horizontal="center" vertical="center" wrapText="1"/>
    </xf>
    <xf numFmtId="0" fontId="24" fillId="4" borderId="2" xfId="0" applyFont="1" applyFill="1" applyBorder="1" applyAlignment="1">
      <alignment vertical="center" wrapText="1"/>
    </xf>
    <xf numFmtId="0" fontId="22" fillId="0" borderId="0" xfId="4" applyFont="1" applyFill="1" applyAlignment="1">
      <alignment horizontal="left"/>
    </xf>
    <xf numFmtId="41" fontId="22" fillId="0" borderId="0" xfId="2" applyFont="1" applyAlignment="1">
      <alignment vertical="center"/>
    </xf>
    <xf numFmtId="41" fontId="23" fillId="0" borderId="2" xfId="2" applyFont="1" applyBorder="1" applyAlignment="1">
      <alignment horizontal="center" vertical="center" wrapText="1"/>
    </xf>
    <xf numFmtId="41" fontId="22" fillId="0" borderId="6" xfId="2" applyFont="1" applyBorder="1" applyAlignment="1">
      <alignment horizontal="center" vertical="center"/>
    </xf>
    <xf numFmtId="41" fontId="22" fillId="0" borderId="8" xfId="2" applyFont="1" applyBorder="1" applyAlignment="1">
      <alignment horizontal="center" vertical="center"/>
    </xf>
    <xf numFmtId="41" fontId="22" fillId="0" borderId="2" xfId="2" applyFont="1" applyBorder="1" applyAlignment="1">
      <alignment horizontal="left" vertical="center"/>
    </xf>
    <xf numFmtId="41" fontId="22" fillId="0" borderId="7" xfId="2" applyFont="1" applyBorder="1" applyAlignment="1">
      <alignment horizontal="center" vertical="center"/>
    </xf>
    <xf numFmtId="0" fontId="22" fillId="0" borderId="2" xfId="4" applyFont="1" applyBorder="1"/>
    <xf numFmtId="0" fontId="22" fillId="0" borderId="2" xfId="4" applyFont="1" applyBorder="1" applyAlignment="1">
      <alignment horizontal="left"/>
    </xf>
    <xf numFmtId="41" fontId="23" fillId="0" borderId="2" xfId="2" applyFont="1" applyBorder="1" applyAlignment="1">
      <alignment vertical="center"/>
    </xf>
    <xf numFmtId="0" fontId="23" fillId="0" borderId="2" xfId="4" applyFont="1" applyBorder="1"/>
  </cellXfs>
  <cellStyles count="12">
    <cellStyle name="Millares" xfId="1" builtinId="3"/>
    <cellStyle name="Millares [0]" xfId="2" builtinId="6"/>
    <cellStyle name="Millares [0] 2" xfId="11" xr:uid="{000DF7D8-FB09-3745-8F65-98979FAE87FE}"/>
    <cellStyle name="Millares [0] 6" xfId="5" xr:uid="{5C20B3E2-D08B-714C-8759-9099B1798F2B}"/>
    <cellStyle name="Moneda [0]" xfId="3" builtinId="7"/>
    <cellStyle name="Normal" xfId="0" builtinId="0"/>
    <cellStyle name="Normal 2" xfId="6" xr:uid="{B1079FB0-DC53-9F46-803F-B579ECE101DC}"/>
    <cellStyle name="Normal 2 2" xfId="10" xr:uid="{EDF53AB5-AA51-CF4F-A98B-4583D1E43780}"/>
    <cellStyle name="Normal 2 3" xfId="4" xr:uid="{00C3A3E7-99C4-D14E-A152-FB614D6DA8A0}"/>
    <cellStyle name="Normal 2 4" xfId="9" xr:uid="{E2EA68F8-8676-0242-B85C-BD165AA2FBD0}"/>
    <cellStyle name="Normal 2 5" xfId="8" xr:uid="{159C6C5A-2CE7-DF41-8F97-49502D65B4DB}"/>
    <cellStyle name="Porcentaje 3" xfId="7" xr:uid="{4DD8A3CC-4121-E149-AF88-C11F6C80A1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113210</xdr:colOff>
      <xdr:row>0</xdr:row>
      <xdr:rowOff>151835</xdr:rowOff>
    </xdr:from>
    <xdr:ext cx="1424215" cy="526948"/>
    <xdr:pic>
      <xdr:nvPicPr>
        <xdr:cNvPr id="2" name="Imagen 2" descr="C:\Users\AREA1\AppData\Local\Microsoft\Windows\Temporary Internet Files\Content.Outlook\A14OXBVN\LOGO NUEVO.png">
          <a:extLst>
            <a:ext uri="{FF2B5EF4-FFF2-40B4-BE49-F238E27FC236}">
              <a16:creationId xmlns:a16="http://schemas.microsoft.com/office/drawing/2014/main" id="{E02B0733-99EF-0144-8756-47ED7B5A9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210" y="151835"/>
          <a:ext cx="1424215" cy="526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E7D0B-DE3C-BC42-B532-857971C96DEA}">
  <sheetPr>
    <pageSetUpPr fitToPage="1"/>
  </sheetPr>
  <dimension ref="A2:J27"/>
  <sheetViews>
    <sheetView topLeftCell="A5" zoomScale="120" zoomScaleNormal="120" workbookViewId="0">
      <selection activeCell="A14" sqref="A14"/>
    </sheetView>
  </sheetViews>
  <sheetFormatPr baseColWidth="10" defaultRowHeight="19"/>
  <cols>
    <col min="1" max="1" width="24.83203125" style="83" customWidth="1"/>
    <col min="2" max="2" width="6" style="83" customWidth="1"/>
    <col min="3" max="3" width="30.1640625" style="85" customWidth="1"/>
    <col min="4" max="4" width="5.5" style="86" customWidth="1"/>
    <col min="5" max="5" width="30.1640625" style="85" customWidth="1"/>
    <col min="6" max="6" width="6.5" style="135" customWidth="1"/>
    <col min="7" max="7" width="49.6640625" style="84" customWidth="1"/>
    <col min="8" max="8" width="16" style="84" bestFit="1" customWidth="1"/>
    <col min="9" max="9" width="14.33203125" style="83" customWidth="1"/>
    <col min="10" max="10" width="15.5" style="83" customWidth="1"/>
    <col min="11" max="16384" width="10.83203125" style="83"/>
  </cols>
  <sheetData>
    <row r="2" spans="1:10">
      <c r="A2" s="147" t="s">
        <v>90</v>
      </c>
      <c r="B2" s="147"/>
      <c r="C2" s="147"/>
      <c r="D2" s="147"/>
      <c r="E2" s="147"/>
      <c r="F2" s="147"/>
      <c r="G2" s="147"/>
      <c r="H2" s="147"/>
    </row>
    <row r="4" spans="1:10">
      <c r="A4" s="83" t="s">
        <v>89</v>
      </c>
      <c r="B4" s="97">
        <v>2020</v>
      </c>
    </row>
    <row r="5" spans="1:10">
      <c r="A5" s="83" t="s">
        <v>88</v>
      </c>
      <c r="B5" s="83" t="s">
        <v>91</v>
      </c>
    </row>
    <row r="6" spans="1:10">
      <c r="A6" s="83" t="s">
        <v>87</v>
      </c>
      <c r="B6" s="83" t="s">
        <v>92</v>
      </c>
    </row>
    <row r="7" spans="1:10">
      <c r="A7" s="83" t="s">
        <v>86</v>
      </c>
      <c r="B7" s="83" t="s">
        <v>93</v>
      </c>
    </row>
    <row r="8" spans="1:10">
      <c r="A8" s="83" t="s">
        <v>85</v>
      </c>
      <c r="B8" s="83" t="s">
        <v>94</v>
      </c>
    </row>
    <row r="9" spans="1:10">
      <c r="B9" s="83" t="s">
        <v>95</v>
      </c>
    </row>
    <row r="10" spans="1:10">
      <c r="B10" s="83" t="s">
        <v>96</v>
      </c>
    </row>
    <row r="11" spans="1:10">
      <c r="B11" s="83" t="s">
        <v>97</v>
      </c>
      <c r="D11" s="134"/>
      <c r="E11" s="129"/>
      <c r="F11" s="130"/>
      <c r="G11" s="131"/>
    </row>
    <row r="12" spans="1:10">
      <c r="B12" s="126" t="s">
        <v>145</v>
      </c>
      <c r="C12" s="127"/>
    </row>
    <row r="14" spans="1:10" s="96" customFormat="1" ht="40">
      <c r="A14" s="98" t="s">
        <v>98</v>
      </c>
      <c r="B14" s="150" t="s">
        <v>84</v>
      </c>
      <c r="C14" s="150"/>
      <c r="D14" s="148" t="s">
        <v>2</v>
      </c>
      <c r="E14" s="148"/>
      <c r="F14" s="151" t="s">
        <v>83</v>
      </c>
      <c r="G14" s="152"/>
      <c r="H14" s="99" t="s">
        <v>82</v>
      </c>
      <c r="I14" s="98" t="s">
        <v>81</v>
      </c>
      <c r="J14" s="98" t="s">
        <v>80</v>
      </c>
    </row>
    <row r="15" spans="1:10" ht="80">
      <c r="A15" s="144" t="s">
        <v>99</v>
      </c>
      <c r="B15" s="153">
        <v>1</v>
      </c>
      <c r="C15" s="156" t="s">
        <v>146</v>
      </c>
      <c r="D15" s="143">
        <v>1</v>
      </c>
      <c r="E15" s="149" t="s">
        <v>79</v>
      </c>
      <c r="F15" s="90">
        <v>1</v>
      </c>
      <c r="G15" s="94" t="s">
        <v>185</v>
      </c>
      <c r="H15" s="89">
        <v>1</v>
      </c>
      <c r="I15" s="93" t="s">
        <v>78</v>
      </c>
      <c r="J15" s="93" t="s">
        <v>65</v>
      </c>
    </row>
    <row r="16" spans="1:10" ht="40">
      <c r="A16" s="145"/>
      <c r="B16" s="154"/>
      <c r="C16" s="157"/>
      <c r="D16" s="143"/>
      <c r="E16" s="149"/>
      <c r="F16" s="90"/>
      <c r="G16" s="94" t="s">
        <v>77</v>
      </c>
      <c r="H16" s="89">
        <v>1</v>
      </c>
      <c r="I16" s="93" t="s">
        <v>147</v>
      </c>
      <c r="J16" s="93" t="s">
        <v>65</v>
      </c>
    </row>
    <row r="17" spans="1:10" s="84" customFormat="1" ht="20">
      <c r="A17" s="145"/>
      <c r="B17" s="154"/>
      <c r="C17" s="157"/>
      <c r="D17" s="132">
        <v>2</v>
      </c>
      <c r="E17" s="91" t="s">
        <v>75</v>
      </c>
      <c r="F17" s="135">
        <v>2</v>
      </c>
      <c r="G17" s="94" t="s">
        <v>74</v>
      </c>
      <c r="H17" s="89">
        <v>1</v>
      </c>
      <c r="I17" s="93" t="s">
        <v>148</v>
      </c>
      <c r="J17" s="93" t="s">
        <v>65</v>
      </c>
    </row>
    <row r="18" spans="1:10" ht="60">
      <c r="A18" s="145"/>
      <c r="B18" s="155"/>
      <c r="C18" s="158"/>
      <c r="D18" s="92">
        <v>3</v>
      </c>
      <c r="E18" s="128" t="s">
        <v>73</v>
      </c>
      <c r="F18" s="90"/>
      <c r="G18" s="133" t="s">
        <v>72</v>
      </c>
      <c r="H18" s="89">
        <v>1</v>
      </c>
      <c r="I18" s="88">
        <v>15</v>
      </c>
      <c r="J18" s="93" t="s">
        <v>65</v>
      </c>
    </row>
    <row r="19" spans="1:10" ht="60">
      <c r="A19" s="146"/>
      <c r="B19" s="93">
        <v>2</v>
      </c>
      <c r="C19" s="93" t="s">
        <v>102</v>
      </c>
      <c r="D19" s="92">
        <v>4</v>
      </c>
      <c r="E19" s="94" t="s">
        <v>76</v>
      </c>
      <c r="F19" s="90">
        <v>3</v>
      </c>
      <c r="G19" s="87" t="s">
        <v>149</v>
      </c>
      <c r="H19" s="89">
        <v>1</v>
      </c>
      <c r="I19" s="93" t="s">
        <v>150</v>
      </c>
      <c r="J19" s="93" t="s">
        <v>65</v>
      </c>
    </row>
    <row r="20" spans="1:10" s="84" customFormat="1">
      <c r="A20" s="144" t="s">
        <v>100</v>
      </c>
      <c r="B20" s="153">
        <v>3</v>
      </c>
      <c r="C20" s="163" t="s">
        <v>103</v>
      </c>
      <c r="D20" s="144">
        <v>5</v>
      </c>
      <c r="E20" s="163" t="s">
        <v>71</v>
      </c>
      <c r="F20" s="90">
        <v>4</v>
      </c>
      <c r="G20" s="93" t="s">
        <v>151</v>
      </c>
      <c r="H20" s="89" t="s">
        <v>153</v>
      </c>
      <c r="I20" s="93" t="s">
        <v>152</v>
      </c>
      <c r="J20" s="93" t="s">
        <v>65</v>
      </c>
    </row>
    <row r="21" spans="1:10" ht="40">
      <c r="A21" s="145"/>
      <c r="B21" s="155"/>
      <c r="C21" s="165"/>
      <c r="D21" s="146"/>
      <c r="E21" s="165"/>
      <c r="F21" s="90"/>
      <c r="G21" s="94" t="s">
        <v>72</v>
      </c>
      <c r="H21" s="89" t="s">
        <v>154</v>
      </c>
      <c r="I21" s="88">
        <v>31</v>
      </c>
      <c r="J21" s="93" t="s">
        <v>65</v>
      </c>
    </row>
    <row r="22" spans="1:10" ht="20">
      <c r="A22" s="145"/>
      <c r="B22" s="153">
        <v>4</v>
      </c>
      <c r="C22" s="163" t="s">
        <v>104</v>
      </c>
      <c r="D22" s="143">
        <v>6</v>
      </c>
      <c r="E22" s="149" t="s">
        <v>70</v>
      </c>
      <c r="F22" s="90">
        <v>5</v>
      </c>
      <c r="G22" s="95" t="s">
        <v>155</v>
      </c>
      <c r="H22" s="89" t="s">
        <v>69</v>
      </c>
      <c r="I22" s="88" t="s">
        <v>156</v>
      </c>
      <c r="J22" s="93" t="s">
        <v>68</v>
      </c>
    </row>
    <row r="23" spans="1:10" ht="55" customHeight="1">
      <c r="A23" s="145"/>
      <c r="B23" s="154"/>
      <c r="C23" s="164"/>
      <c r="D23" s="143"/>
      <c r="E23" s="149"/>
      <c r="F23" s="90">
        <v>6</v>
      </c>
      <c r="G23" s="95" t="s">
        <v>157</v>
      </c>
      <c r="H23" s="89">
        <v>1</v>
      </c>
      <c r="I23" s="88" t="s">
        <v>158</v>
      </c>
      <c r="J23" s="93" t="s">
        <v>68</v>
      </c>
    </row>
    <row r="24" spans="1:10" ht="40">
      <c r="A24" s="145"/>
      <c r="B24" s="154"/>
      <c r="C24" s="164"/>
      <c r="D24" s="143"/>
      <c r="E24" s="149"/>
      <c r="F24" s="90">
        <v>7</v>
      </c>
      <c r="G24" s="95" t="s">
        <v>159</v>
      </c>
      <c r="H24" s="89">
        <v>1</v>
      </c>
      <c r="I24" s="88" t="s">
        <v>160</v>
      </c>
      <c r="J24" s="93" t="s">
        <v>68</v>
      </c>
    </row>
    <row r="25" spans="1:10" ht="40">
      <c r="A25" s="146"/>
      <c r="B25" s="155"/>
      <c r="C25" s="165"/>
      <c r="D25" s="143"/>
      <c r="E25" s="149"/>
      <c r="F25" s="90"/>
      <c r="G25" s="95" t="s">
        <v>67</v>
      </c>
      <c r="H25" s="89">
        <v>9</v>
      </c>
      <c r="I25" s="88">
        <v>45</v>
      </c>
      <c r="J25" s="93" t="s">
        <v>66</v>
      </c>
    </row>
    <row r="26" spans="1:10" ht="53" customHeight="1">
      <c r="A26" s="143" t="s">
        <v>101</v>
      </c>
      <c r="B26" s="161"/>
      <c r="C26" s="161"/>
      <c r="D26" s="92">
        <v>7</v>
      </c>
      <c r="E26" s="91" t="s">
        <v>64</v>
      </c>
      <c r="F26" s="90"/>
      <c r="G26" s="159" t="s">
        <v>63</v>
      </c>
      <c r="H26" s="89">
        <v>1</v>
      </c>
      <c r="I26" s="88">
        <v>46</v>
      </c>
      <c r="J26" s="87" t="s">
        <v>62</v>
      </c>
    </row>
    <row r="27" spans="1:10" ht="20">
      <c r="A27" s="143"/>
      <c r="B27" s="162"/>
      <c r="C27" s="162"/>
      <c r="D27" s="92">
        <v>8</v>
      </c>
      <c r="E27" s="94" t="s">
        <v>61</v>
      </c>
      <c r="F27" s="90"/>
      <c r="G27" s="160"/>
      <c r="H27" s="89">
        <v>1</v>
      </c>
      <c r="I27" s="88">
        <v>47</v>
      </c>
      <c r="J27" s="93" t="s">
        <v>60</v>
      </c>
    </row>
  </sheetData>
  <mergeCells count="22">
    <mergeCell ref="E20:E21"/>
    <mergeCell ref="C22:C25"/>
    <mergeCell ref="B22:B25"/>
    <mergeCell ref="B20:B21"/>
    <mergeCell ref="C20:C21"/>
    <mergeCell ref="D20:D21"/>
    <mergeCell ref="A26:A27"/>
    <mergeCell ref="D22:D25"/>
    <mergeCell ref="A20:A25"/>
    <mergeCell ref="A2:H2"/>
    <mergeCell ref="D14:E14"/>
    <mergeCell ref="E22:E25"/>
    <mergeCell ref="D15:D16"/>
    <mergeCell ref="E15:E16"/>
    <mergeCell ref="B14:C14"/>
    <mergeCell ref="F14:G14"/>
    <mergeCell ref="A15:A19"/>
    <mergeCell ref="B15:B18"/>
    <mergeCell ref="C15:C18"/>
    <mergeCell ref="G26:G27"/>
    <mergeCell ref="B26:B27"/>
    <mergeCell ref="C26:C27"/>
  </mergeCells>
  <printOptions horizontalCentered="1" verticalCentered="1"/>
  <pageMargins left="0.70866141732283472" right="0.70866141732283472" top="0.74803149606299213" bottom="0.74803149606299213" header="0.31496062992125984" footer="0.31496062992125984"/>
  <pageSetup scale="5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9F8A6-549C-A34E-B324-3B40FD9A2EEE}">
  <sheetPr>
    <pageSetUpPr fitToPage="1"/>
  </sheetPr>
  <dimension ref="A1:P78"/>
  <sheetViews>
    <sheetView showGridLines="0" zoomScale="125" zoomScaleNormal="150" zoomScalePageLayoutView="140" workbookViewId="0">
      <selection activeCell="K75" sqref="K75"/>
    </sheetView>
  </sheetViews>
  <sheetFormatPr baseColWidth="10" defaultColWidth="10.83203125" defaultRowHeight="15"/>
  <cols>
    <col min="1" max="1" width="3.33203125" style="27" customWidth="1"/>
    <col min="2" max="2" width="15.1640625" style="112" customWidth="1"/>
    <col min="3" max="3" width="7.1640625" style="76" bestFit="1" customWidth="1"/>
    <col min="4" max="4" width="35.33203125" style="77" customWidth="1"/>
    <col min="5" max="5" width="5.33203125" style="77" customWidth="1"/>
    <col min="6" max="6" width="35.33203125" style="77" customWidth="1"/>
    <col min="7" max="7" width="3.83203125" style="77" customWidth="1"/>
    <col min="8" max="8" width="35.33203125" style="78" customWidth="1"/>
    <col min="9" max="9" width="9.33203125" style="77" customWidth="1"/>
    <col min="10" max="10" width="31.1640625" style="79" customWidth="1"/>
    <col min="11" max="11" width="21.1640625" style="82" customWidth="1"/>
    <col min="12" max="12" width="5" style="27" customWidth="1"/>
    <col min="13" max="16384" width="10.83203125" style="27"/>
  </cols>
  <sheetData>
    <row r="1" spans="1:16" s="7" customFormat="1" ht="13">
      <c r="A1" s="1"/>
      <c r="B1" s="109"/>
      <c r="C1" s="8"/>
      <c r="D1" s="2"/>
      <c r="E1" s="2"/>
      <c r="F1" s="2"/>
      <c r="G1" s="2"/>
      <c r="H1" s="3"/>
      <c r="I1" s="4"/>
      <c r="J1" s="5"/>
      <c r="K1" s="6"/>
    </row>
    <row r="2" spans="1:16" s="7" customFormat="1" ht="13">
      <c r="A2" s="1"/>
      <c r="B2" s="109"/>
      <c r="D2" s="104" t="s">
        <v>0</v>
      </c>
      <c r="E2" s="104"/>
      <c r="F2" s="104"/>
      <c r="G2" s="104"/>
      <c r="H2" s="104"/>
      <c r="I2" s="104"/>
      <c r="J2" s="104"/>
      <c r="K2" s="6"/>
    </row>
    <row r="3" spans="1:16" s="11" customFormat="1" ht="42" customHeight="1">
      <c r="A3" s="9"/>
      <c r="B3" s="110"/>
      <c r="C3" s="10"/>
      <c r="D3" s="10"/>
      <c r="E3" s="10"/>
      <c r="F3" s="10"/>
      <c r="G3" s="10"/>
      <c r="I3" s="12"/>
      <c r="J3" s="13"/>
      <c r="K3" s="14"/>
    </row>
    <row r="4" spans="1:16" s="11" customFormat="1" ht="33" customHeight="1">
      <c r="A4" s="9"/>
      <c r="B4" s="110"/>
      <c r="C4" s="15" t="s">
        <v>1</v>
      </c>
      <c r="D4" s="121" t="s">
        <v>186</v>
      </c>
      <c r="E4" s="15"/>
      <c r="F4" s="15"/>
      <c r="G4" s="15"/>
      <c r="H4" s="16"/>
      <c r="I4" s="16"/>
      <c r="J4" s="16"/>
      <c r="K4" s="16"/>
    </row>
    <row r="5" spans="1:16" s="17" customFormat="1" ht="34" customHeight="1">
      <c r="B5" s="103" t="s">
        <v>84</v>
      </c>
      <c r="C5" s="201" t="s">
        <v>142</v>
      </c>
      <c r="D5" s="202"/>
      <c r="E5" s="201" t="s">
        <v>3</v>
      </c>
      <c r="F5" s="202"/>
      <c r="G5" s="201" t="s">
        <v>4</v>
      </c>
      <c r="H5" s="202"/>
      <c r="I5" s="18" t="s">
        <v>5</v>
      </c>
      <c r="J5" s="18" t="s">
        <v>6</v>
      </c>
      <c r="K5" s="19" t="s">
        <v>144</v>
      </c>
    </row>
    <row r="6" spans="1:16" s="17" customFormat="1" ht="16" customHeight="1">
      <c r="B6" s="181" t="s">
        <v>105</v>
      </c>
      <c r="C6" s="182"/>
      <c r="D6" s="182"/>
      <c r="E6" s="182"/>
      <c r="F6" s="182"/>
      <c r="G6" s="182"/>
      <c r="H6" s="182"/>
      <c r="I6" s="182"/>
      <c r="J6" s="182"/>
      <c r="K6" s="182"/>
    </row>
    <row r="7" spans="1:16" s="25" customFormat="1" ht="99" customHeight="1">
      <c r="A7" s="20"/>
      <c r="B7" s="183" t="s">
        <v>106</v>
      </c>
      <c r="C7" s="203">
        <v>1</v>
      </c>
      <c r="D7" s="186" t="s">
        <v>7</v>
      </c>
      <c r="E7" s="206">
        <v>1</v>
      </c>
      <c r="F7" s="195" t="s">
        <v>187</v>
      </c>
      <c r="G7" s="21">
        <v>1</v>
      </c>
      <c r="H7" s="26" t="s">
        <v>193</v>
      </c>
      <c r="I7" s="235">
        <v>1</v>
      </c>
      <c r="J7" s="26" t="s">
        <v>188</v>
      </c>
      <c r="K7" s="178">
        <v>186200000</v>
      </c>
      <c r="L7" s="105"/>
      <c r="M7" s="23"/>
      <c r="N7" s="23"/>
      <c r="O7" s="24"/>
    </row>
    <row r="8" spans="1:16" s="25" customFormat="1" ht="48">
      <c r="A8" s="20"/>
      <c r="B8" s="184"/>
      <c r="C8" s="204"/>
      <c r="D8" s="187"/>
      <c r="E8" s="206"/>
      <c r="F8" s="196"/>
      <c r="G8" s="21">
        <v>2</v>
      </c>
      <c r="H8" s="26" t="s">
        <v>189</v>
      </c>
      <c r="I8" s="235">
        <v>1</v>
      </c>
      <c r="J8" s="26" t="s">
        <v>190</v>
      </c>
      <c r="K8" s="179"/>
      <c r="L8" s="105"/>
      <c r="M8" s="23"/>
      <c r="N8" s="23"/>
      <c r="O8" s="24"/>
    </row>
    <row r="9" spans="1:16" s="25" customFormat="1" ht="71" customHeight="1">
      <c r="A9" s="20"/>
      <c r="B9" s="184"/>
      <c r="C9" s="204"/>
      <c r="D9" s="187"/>
      <c r="E9" s="206"/>
      <c r="F9" s="197"/>
      <c r="G9" s="21">
        <v>3</v>
      </c>
      <c r="H9" s="26" t="s">
        <v>191</v>
      </c>
      <c r="I9" s="235">
        <v>1</v>
      </c>
      <c r="J9" s="26" t="s">
        <v>192</v>
      </c>
      <c r="K9" s="180"/>
      <c r="L9" s="105"/>
      <c r="M9" s="23"/>
      <c r="N9" s="23"/>
      <c r="O9" s="24"/>
    </row>
    <row r="10" spans="1:16" s="25" customFormat="1" ht="224">
      <c r="A10" s="20"/>
      <c r="B10" s="184"/>
      <c r="C10" s="204"/>
      <c r="D10" s="187"/>
      <c r="E10" s="186"/>
      <c r="F10" s="198" t="s">
        <v>38</v>
      </c>
      <c r="G10" s="21">
        <v>4</v>
      </c>
      <c r="H10" s="26" t="s">
        <v>195</v>
      </c>
      <c r="I10" s="235">
        <v>1</v>
      </c>
      <c r="J10" s="26" t="s">
        <v>194</v>
      </c>
      <c r="K10" s="178">
        <f>200000000-K7</f>
        <v>13800000</v>
      </c>
      <c r="M10" s="23"/>
      <c r="N10" s="23"/>
      <c r="O10" s="24"/>
    </row>
    <row r="11" spans="1:16" ht="48">
      <c r="B11" s="184"/>
      <c r="C11" s="204"/>
      <c r="D11" s="187"/>
      <c r="E11" s="187"/>
      <c r="F11" s="199"/>
      <c r="G11" s="21">
        <v>5</v>
      </c>
      <c r="H11" s="22" t="s">
        <v>8</v>
      </c>
      <c r="I11" s="28">
        <v>100</v>
      </c>
      <c r="J11" s="29" t="s">
        <v>9</v>
      </c>
      <c r="K11" s="179"/>
      <c r="L11" s="23"/>
      <c r="M11" s="23"/>
      <c r="N11" s="23"/>
      <c r="O11" s="24"/>
    </row>
    <row r="12" spans="1:16" ht="48">
      <c r="B12" s="184"/>
      <c r="C12" s="204"/>
      <c r="D12" s="187"/>
      <c r="E12" s="187"/>
      <c r="F12" s="199"/>
      <c r="G12" s="21">
        <v>6</v>
      </c>
      <c r="H12" s="22" t="s">
        <v>10</v>
      </c>
      <c r="I12" s="28">
        <v>100</v>
      </c>
      <c r="J12" s="30" t="s">
        <v>11</v>
      </c>
      <c r="K12" s="179"/>
      <c r="L12" s="23"/>
      <c r="M12" s="23"/>
      <c r="N12" s="31"/>
      <c r="O12" s="24"/>
    </row>
    <row r="13" spans="1:16" ht="32">
      <c r="B13" s="184"/>
      <c r="C13" s="204"/>
      <c r="D13" s="187"/>
      <c r="E13" s="187"/>
      <c r="F13" s="199"/>
      <c r="G13" s="21">
        <v>7</v>
      </c>
      <c r="H13" s="22" t="s">
        <v>12</v>
      </c>
      <c r="I13" s="28">
        <v>100</v>
      </c>
      <c r="J13" s="29" t="s">
        <v>13</v>
      </c>
      <c r="K13" s="179"/>
      <c r="L13" s="23"/>
      <c r="M13" s="23"/>
      <c r="N13" s="32"/>
      <c r="O13" s="24"/>
    </row>
    <row r="14" spans="1:16" ht="32">
      <c r="B14" s="184"/>
      <c r="C14" s="205"/>
      <c r="D14" s="188"/>
      <c r="E14" s="188"/>
      <c r="F14" s="200"/>
      <c r="G14" s="33">
        <v>8</v>
      </c>
      <c r="H14" s="38" t="s">
        <v>14</v>
      </c>
      <c r="I14" s="52">
        <v>100</v>
      </c>
      <c r="J14" s="34" t="s">
        <v>13</v>
      </c>
      <c r="K14" s="180"/>
    </row>
    <row r="15" spans="1:16" ht="32" customHeight="1">
      <c r="B15" s="184"/>
      <c r="C15" s="192">
        <v>2</v>
      </c>
      <c r="D15" s="186" t="s">
        <v>21</v>
      </c>
      <c r="E15" s="186">
        <v>2</v>
      </c>
      <c r="F15" s="189" t="s">
        <v>22</v>
      </c>
      <c r="G15" s="189">
        <v>9</v>
      </c>
      <c r="H15" s="195" t="s">
        <v>23</v>
      </c>
      <c r="I15" s="39">
        <v>1</v>
      </c>
      <c r="J15" s="30" t="s">
        <v>161</v>
      </c>
      <c r="K15" s="178">
        <v>2493531000</v>
      </c>
      <c r="M15" s="40"/>
      <c r="N15" s="40"/>
      <c r="O15" s="40"/>
      <c r="P15" s="41"/>
    </row>
    <row r="16" spans="1:16" ht="48">
      <c r="B16" s="184"/>
      <c r="C16" s="193"/>
      <c r="D16" s="187"/>
      <c r="E16" s="187"/>
      <c r="F16" s="190"/>
      <c r="G16" s="190"/>
      <c r="H16" s="196"/>
      <c r="I16" s="39">
        <v>1</v>
      </c>
      <c r="J16" s="30" t="s">
        <v>162</v>
      </c>
      <c r="K16" s="179"/>
      <c r="M16" s="40"/>
      <c r="N16" s="40"/>
      <c r="O16" s="40"/>
      <c r="P16" s="41"/>
    </row>
    <row r="17" spans="2:16" ht="32">
      <c r="B17" s="184"/>
      <c r="C17" s="193"/>
      <c r="D17" s="187"/>
      <c r="E17" s="187"/>
      <c r="F17" s="190"/>
      <c r="G17" s="191"/>
      <c r="H17" s="197"/>
      <c r="I17" s="39">
        <v>1</v>
      </c>
      <c r="J17" s="30" t="s">
        <v>163</v>
      </c>
      <c r="K17" s="179"/>
      <c r="M17" s="40"/>
      <c r="N17" s="40"/>
      <c r="O17" s="40"/>
      <c r="P17" s="41"/>
    </row>
    <row r="18" spans="2:16" ht="22" customHeight="1">
      <c r="B18" s="184"/>
      <c r="C18" s="193"/>
      <c r="D18" s="187"/>
      <c r="E18" s="187"/>
      <c r="F18" s="190"/>
      <c r="G18" s="189">
        <v>10</v>
      </c>
      <c r="H18" s="195" t="s">
        <v>24</v>
      </c>
      <c r="I18" s="28">
        <v>1</v>
      </c>
      <c r="J18" s="30" t="s">
        <v>164</v>
      </c>
      <c r="K18" s="179"/>
      <c r="M18" s="40"/>
      <c r="N18" s="40"/>
      <c r="O18" s="40"/>
      <c r="P18" s="41"/>
    </row>
    <row r="19" spans="2:16" ht="34" customHeight="1">
      <c r="B19" s="184"/>
      <c r="C19" s="193"/>
      <c r="D19" s="187"/>
      <c r="E19" s="187"/>
      <c r="F19" s="190"/>
      <c r="G19" s="191"/>
      <c r="H19" s="197"/>
      <c r="I19" s="39">
        <v>1</v>
      </c>
      <c r="J19" s="30" t="s">
        <v>165</v>
      </c>
      <c r="K19" s="179"/>
      <c r="M19" s="40"/>
      <c r="N19" s="40"/>
      <c r="O19" s="42"/>
      <c r="P19" s="41"/>
    </row>
    <row r="20" spans="2:16" ht="32" customHeight="1">
      <c r="B20" s="184"/>
      <c r="C20" s="193"/>
      <c r="D20" s="187"/>
      <c r="E20" s="187"/>
      <c r="F20" s="190"/>
      <c r="G20" s="37">
        <v>11</v>
      </c>
      <c r="H20" s="22" t="s">
        <v>25</v>
      </c>
      <c r="I20" s="43" t="s">
        <v>26</v>
      </c>
      <c r="J20" s="30" t="s">
        <v>27</v>
      </c>
      <c r="K20" s="179"/>
    </row>
    <row r="21" spans="2:16" ht="32">
      <c r="B21" s="184"/>
      <c r="C21" s="193"/>
      <c r="D21" s="187"/>
      <c r="E21" s="187"/>
      <c r="F21" s="190"/>
      <c r="G21" s="37">
        <v>12</v>
      </c>
      <c r="H21" s="22" t="s">
        <v>28</v>
      </c>
      <c r="I21" s="43" t="s">
        <v>29</v>
      </c>
      <c r="J21" s="30" t="s">
        <v>30</v>
      </c>
      <c r="K21" s="179"/>
    </row>
    <row r="22" spans="2:16" ht="34" customHeight="1">
      <c r="B22" s="184"/>
      <c r="C22" s="193"/>
      <c r="D22" s="187"/>
      <c r="E22" s="187"/>
      <c r="F22" s="190"/>
      <c r="G22" s="37">
        <v>13</v>
      </c>
      <c r="H22" s="22" t="s">
        <v>31</v>
      </c>
      <c r="I22" s="43" t="s">
        <v>32</v>
      </c>
      <c r="J22" s="30" t="s">
        <v>33</v>
      </c>
      <c r="K22" s="179"/>
    </row>
    <row r="23" spans="2:16" ht="32" customHeight="1">
      <c r="B23" s="184"/>
      <c r="C23" s="194"/>
      <c r="D23" s="188"/>
      <c r="E23" s="188"/>
      <c r="F23" s="191"/>
      <c r="G23" s="44">
        <v>14</v>
      </c>
      <c r="H23" s="22" t="s">
        <v>34</v>
      </c>
      <c r="I23" s="43" t="s">
        <v>35</v>
      </c>
      <c r="J23" s="30" t="s">
        <v>36</v>
      </c>
      <c r="K23" s="180"/>
    </row>
    <row r="24" spans="2:16" ht="64" customHeight="1">
      <c r="B24" s="185"/>
      <c r="C24" s="100">
        <v>3</v>
      </c>
      <c r="D24" s="35" t="s">
        <v>37</v>
      </c>
      <c r="E24" s="45"/>
      <c r="F24" s="44" t="s">
        <v>38</v>
      </c>
      <c r="G24" s="44">
        <v>15</v>
      </c>
      <c r="H24" s="139" t="s">
        <v>39</v>
      </c>
      <c r="I24" s="52">
        <v>1</v>
      </c>
      <c r="J24" s="239" t="s">
        <v>40</v>
      </c>
      <c r="K24" s="46">
        <v>40000000</v>
      </c>
    </row>
    <row r="25" spans="2:16" ht="64">
      <c r="B25" s="207" t="s">
        <v>107</v>
      </c>
      <c r="C25" s="203">
        <v>4</v>
      </c>
      <c r="D25" s="192" t="s">
        <v>15</v>
      </c>
      <c r="E25" s="189">
        <v>3</v>
      </c>
      <c r="F25" s="189" t="s">
        <v>16</v>
      </c>
      <c r="G25" s="33">
        <v>16</v>
      </c>
      <c r="H25" s="240" t="s">
        <v>196</v>
      </c>
      <c r="I25" s="241">
        <v>1</v>
      </c>
      <c r="J25" s="242" t="s">
        <v>201</v>
      </c>
      <c r="K25" s="236">
        <v>461000000</v>
      </c>
    </row>
    <row r="26" spans="2:16" ht="48">
      <c r="B26" s="208"/>
      <c r="C26" s="204"/>
      <c r="D26" s="193"/>
      <c r="E26" s="190"/>
      <c r="F26" s="190"/>
      <c r="G26" s="33">
        <v>17</v>
      </c>
      <c r="H26" s="242" t="s">
        <v>197</v>
      </c>
      <c r="I26" s="241">
        <v>2</v>
      </c>
      <c r="J26" s="242" t="s">
        <v>202</v>
      </c>
      <c r="K26" s="237"/>
    </row>
    <row r="27" spans="2:16" ht="64" customHeight="1">
      <c r="B27" s="208"/>
      <c r="C27" s="204"/>
      <c r="D27" s="193"/>
      <c r="E27" s="190"/>
      <c r="F27" s="190"/>
      <c r="G27" s="33">
        <v>18</v>
      </c>
      <c r="H27" s="242" t="s">
        <v>17</v>
      </c>
      <c r="I27" s="241">
        <v>1</v>
      </c>
      <c r="J27" s="242" t="s">
        <v>203</v>
      </c>
      <c r="K27" s="237"/>
    </row>
    <row r="28" spans="2:16" ht="48">
      <c r="B28" s="208"/>
      <c r="C28" s="204"/>
      <c r="D28" s="193"/>
      <c r="E28" s="190"/>
      <c r="F28" s="190"/>
      <c r="G28" s="33">
        <v>19</v>
      </c>
      <c r="H28" s="240" t="s">
        <v>212</v>
      </c>
      <c r="I28" s="241">
        <v>2</v>
      </c>
      <c r="J28" s="242" t="s">
        <v>204</v>
      </c>
      <c r="K28" s="237"/>
    </row>
    <row r="29" spans="2:16" ht="89.25" customHeight="1">
      <c r="B29" s="208"/>
      <c r="C29" s="204"/>
      <c r="D29" s="193"/>
      <c r="E29" s="190"/>
      <c r="F29" s="190"/>
      <c r="G29" s="33">
        <v>20</v>
      </c>
      <c r="H29" s="242" t="s">
        <v>198</v>
      </c>
      <c r="I29" s="241">
        <v>1</v>
      </c>
      <c r="J29" s="242" t="s">
        <v>18</v>
      </c>
      <c r="K29" s="237"/>
    </row>
    <row r="30" spans="2:16" ht="80">
      <c r="B30" s="208"/>
      <c r="C30" s="204"/>
      <c r="D30" s="193"/>
      <c r="E30" s="190"/>
      <c r="F30" s="190"/>
      <c r="G30" s="33">
        <v>21</v>
      </c>
      <c r="H30" s="242" t="s">
        <v>199</v>
      </c>
      <c r="I30" s="241">
        <v>1</v>
      </c>
      <c r="J30" s="242" t="s">
        <v>205</v>
      </c>
      <c r="K30" s="237"/>
    </row>
    <row r="31" spans="2:16" ht="80">
      <c r="B31" s="208"/>
      <c r="C31" s="204"/>
      <c r="D31" s="193"/>
      <c r="E31" s="190"/>
      <c r="F31" s="190"/>
      <c r="G31" s="33">
        <v>22</v>
      </c>
      <c r="H31" s="240" t="s">
        <v>213</v>
      </c>
      <c r="I31" s="241">
        <v>1</v>
      </c>
      <c r="J31" s="242" t="s">
        <v>206</v>
      </c>
      <c r="K31" s="237"/>
    </row>
    <row r="32" spans="2:16" ht="48">
      <c r="B32" s="208"/>
      <c r="C32" s="204"/>
      <c r="D32" s="193"/>
      <c r="E32" s="190"/>
      <c r="F32" s="190"/>
      <c r="G32" s="33">
        <v>23</v>
      </c>
      <c r="H32" s="242" t="s">
        <v>200</v>
      </c>
      <c r="I32" s="241">
        <v>3</v>
      </c>
      <c r="J32" s="242" t="s">
        <v>207</v>
      </c>
      <c r="K32" s="237"/>
    </row>
    <row r="33" spans="1:16" ht="29" customHeight="1">
      <c r="B33" s="208"/>
      <c r="C33" s="204"/>
      <c r="D33" s="193"/>
      <c r="E33" s="190"/>
      <c r="F33" s="190"/>
      <c r="G33" s="33">
        <v>24</v>
      </c>
      <c r="H33" s="240" t="s">
        <v>214</v>
      </c>
      <c r="I33" s="241">
        <v>3</v>
      </c>
      <c r="J33" s="242" t="s">
        <v>208</v>
      </c>
      <c r="K33" s="237"/>
    </row>
    <row r="34" spans="1:16" ht="80">
      <c r="B34" s="208"/>
      <c r="C34" s="204"/>
      <c r="D34" s="193"/>
      <c r="E34" s="190"/>
      <c r="F34" s="190"/>
      <c r="G34" s="33">
        <v>25</v>
      </c>
      <c r="H34" s="242" t="s">
        <v>209</v>
      </c>
      <c r="I34" s="241">
        <v>1</v>
      </c>
      <c r="J34" s="242" t="s">
        <v>210</v>
      </c>
      <c r="K34" s="237"/>
    </row>
    <row r="35" spans="1:16" ht="96">
      <c r="B35" s="208"/>
      <c r="C35" s="204"/>
      <c r="D35" s="193"/>
      <c r="E35" s="190"/>
      <c r="F35" s="190"/>
      <c r="G35" s="33">
        <v>26</v>
      </c>
      <c r="H35" s="240" t="s">
        <v>215</v>
      </c>
      <c r="I35" s="241">
        <v>2</v>
      </c>
      <c r="J35" s="242" t="s">
        <v>216</v>
      </c>
      <c r="K35" s="237"/>
    </row>
    <row r="36" spans="1:16" ht="48">
      <c r="B36" s="208"/>
      <c r="C36" s="204"/>
      <c r="D36" s="193"/>
      <c r="E36" s="190"/>
      <c r="F36" s="190"/>
      <c r="G36" s="33">
        <v>27</v>
      </c>
      <c r="H36" s="240" t="s">
        <v>211</v>
      </c>
      <c r="I36" s="241">
        <v>2</v>
      </c>
      <c r="J36" s="242" t="s">
        <v>19</v>
      </c>
      <c r="K36" s="237"/>
    </row>
    <row r="37" spans="1:16" ht="75" customHeight="1">
      <c r="B37" s="209"/>
      <c r="C37" s="204"/>
      <c r="D37" s="193"/>
      <c r="E37" s="190"/>
      <c r="F37" s="190"/>
      <c r="G37" s="33">
        <v>28</v>
      </c>
      <c r="H37" s="240" t="s">
        <v>217</v>
      </c>
      <c r="I37" s="241">
        <v>1</v>
      </c>
      <c r="J37" s="242" t="s">
        <v>20</v>
      </c>
      <c r="K37" s="238"/>
    </row>
    <row r="38" spans="1:16" ht="15" customHeight="1">
      <c r="B38" s="210" t="s">
        <v>108</v>
      </c>
      <c r="C38" s="211"/>
      <c r="D38" s="211"/>
      <c r="E38" s="211"/>
      <c r="F38" s="211"/>
      <c r="G38" s="211"/>
      <c r="H38" s="211"/>
      <c r="I38" s="211"/>
      <c r="J38" s="211"/>
      <c r="K38" s="211"/>
    </row>
    <row r="39" spans="1:16" ht="77" customHeight="1">
      <c r="B39" s="207" t="s">
        <v>109</v>
      </c>
      <c r="C39" s="203">
        <v>5</v>
      </c>
      <c r="D39" s="186" t="s">
        <v>41</v>
      </c>
      <c r="E39" s="186">
        <v>4</v>
      </c>
      <c r="F39" s="186" t="s">
        <v>113</v>
      </c>
      <c r="G39" s="37">
        <v>29</v>
      </c>
      <c r="H39" s="113" t="s">
        <v>183</v>
      </c>
      <c r="I39" s="114">
        <v>1</v>
      </c>
      <c r="J39" s="113" t="s">
        <v>184</v>
      </c>
      <c r="K39" s="217">
        <f>1409375666.35-K42-K41</f>
        <v>1165960116.3499999</v>
      </c>
      <c r="L39" s="47"/>
      <c r="M39" s="41"/>
      <c r="N39" s="140"/>
      <c r="O39" s="141"/>
      <c r="P39" s="142"/>
    </row>
    <row r="40" spans="1:16" ht="53" customHeight="1">
      <c r="B40" s="208"/>
      <c r="C40" s="204"/>
      <c r="D40" s="187"/>
      <c r="E40" s="187"/>
      <c r="F40" s="187"/>
      <c r="G40" s="189">
        <v>30</v>
      </c>
      <c r="H40" s="231" t="s">
        <v>111</v>
      </c>
      <c r="I40" s="114">
        <v>2</v>
      </c>
      <c r="J40" s="113" t="s">
        <v>166</v>
      </c>
      <c r="K40" s="218"/>
      <c r="L40" s="47"/>
      <c r="M40" s="41"/>
    </row>
    <row r="41" spans="1:16" ht="53" customHeight="1">
      <c r="B41" s="208"/>
      <c r="C41" s="204"/>
      <c r="D41" s="187"/>
      <c r="E41" s="187"/>
      <c r="F41" s="187"/>
      <c r="G41" s="190"/>
      <c r="H41" s="232"/>
      <c r="I41" s="53">
        <v>2</v>
      </c>
      <c r="J41" s="54" t="s">
        <v>112</v>
      </c>
      <c r="K41" s="106">
        <v>121500000</v>
      </c>
      <c r="L41" s="122"/>
      <c r="M41" s="41"/>
    </row>
    <row r="42" spans="1:16" ht="23" customHeight="1">
      <c r="B42" s="208"/>
      <c r="C42" s="204"/>
      <c r="D42" s="188"/>
      <c r="E42" s="187"/>
      <c r="F42" s="187"/>
      <c r="G42" s="190"/>
      <c r="H42" s="232"/>
      <c r="I42" s="219">
        <v>2</v>
      </c>
      <c r="J42" s="214" t="s">
        <v>167</v>
      </c>
      <c r="K42" s="48">
        <v>121915550</v>
      </c>
      <c r="L42" s="49"/>
      <c r="M42" s="41"/>
    </row>
    <row r="43" spans="1:16" s="51" customFormat="1" ht="51" customHeight="1">
      <c r="A43" s="27"/>
      <c r="B43" s="208"/>
      <c r="C43" s="204"/>
      <c r="D43" s="21" t="s">
        <v>42</v>
      </c>
      <c r="E43" s="187"/>
      <c r="F43" s="187"/>
      <c r="G43" s="190"/>
      <c r="H43" s="232"/>
      <c r="I43" s="220"/>
      <c r="J43" s="216"/>
      <c r="K43" s="124">
        <f>328036578+314114157</f>
        <v>642150735</v>
      </c>
      <c r="L43" s="50"/>
      <c r="M43" s="41"/>
    </row>
    <row r="44" spans="1:16" s="51" customFormat="1" ht="51" customHeight="1">
      <c r="A44" s="27"/>
      <c r="B44" s="208"/>
      <c r="C44" s="204"/>
      <c r="D44" s="186" t="s">
        <v>43</v>
      </c>
      <c r="E44" s="187"/>
      <c r="F44" s="45"/>
      <c r="G44" s="36"/>
      <c r="H44" s="123"/>
      <c r="I44" s="53">
        <v>2</v>
      </c>
      <c r="J44" s="54" t="s">
        <v>168</v>
      </c>
      <c r="K44" s="125">
        <v>70000000</v>
      </c>
      <c r="L44" s="50"/>
      <c r="M44" s="41"/>
    </row>
    <row r="45" spans="1:16" ht="112" customHeight="1">
      <c r="B45" s="208"/>
      <c r="C45" s="204"/>
      <c r="D45" s="188"/>
      <c r="E45" s="212"/>
      <c r="F45" s="186" t="s">
        <v>114</v>
      </c>
      <c r="G45" s="186">
        <v>31</v>
      </c>
      <c r="H45" s="214" t="s">
        <v>44</v>
      </c>
      <c r="I45" s="56">
        <v>3</v>
      </c>
      <c r="J45" s="55" t="s">
        <v>169</v>
      </c>
      <c r="K45" s="125">
        <f>412112169.64-K44</f>
        <v>342112169.63999999</v>
      </c>
      <c r="L45" s="57"/>
      <c r="M45" s="41"/>
    </row>
    <row r="46" spans="1:16" ht="64" customHeight="1">
      <c r="B46" s="208"/>
      <c r="C46" s="204"/>
      <c r="D46" s="21" t="s">
        <v>45</v>
      </c>
      <c r="E46" s="212"/>
      <c r="F46" s="187"/>
      <c r="G46" s="187"/>
      <c r="H46" s="215"/>
      <c r="I46" s="28">
        <v>1</v>
      </c>
      <c r="J46" s="30" t="s">
        <v>170</v>
      </c>
      <c r="K46" s="58">
        <v>410989650.69</v>
      </c>
      <c r="L46" s="59"/>
    </row>
    <row r="47" spans="1:16" ht="64" customHeight="1">
      <c r="B47" s="209"/>
      <c r="C47" s="204"/>
      <c r="D47" s="69" t="s">
        <v>53</v>
      </c>
      <c r="E47" s="213"/>
      <c r="F47" s="188"/>
      <c r="G47" s="188"/>
      <c r="H47" s="216"/>
      <c r="I47" s="28">
        <v>1</v>
      </c>
      <c r="J47" s="30" t="s">
        <v>171</v>
      </c>
      <c r="K47" s="65">
        <v>128183600.87</v>
      </c>
      <c r="L47" s="118"/>
    </row>
    <row r="48" spans="1:16" s="49" customFormat="1" ht="144">
      <c r="B48" s="222" t="s">
        <v>110</v>
      </c>
      <c r="C48" s="205"/>
      <c r="D48" s="60" t="s">
        <v>46</v>
      </c>
      <c r="E48" s="192">
        <v>5</v>
      </c>
      <c r="F48" s="186" t="s">
        <v>115</v>
      </c>
      <c r="G48" s="62">
        <v>32</v>
      </c>
      <c r="H48" s="63" t="s">
        <v>117</v>
      </c>
      <c r="I48" s="28">
        <v>1</v>
      </c>
      <c r="J48" s="30" t="s">
        <v>125</v>
      </c>
      <c r="K48" s="61">
        <v>170291265.08000001</v>
      </c>
      <c r="M48" s="41"/>
    </row>
    <row r="49" spans="2:12" ht="64">
      <c r="B49" s="223"/>
      <c r="C49" s="225">
        <v>6</v>
      </c>
      <c r="D49" s="206" t="s">
        <v>47</v>
      </c>
      <c r="E49" s="233"/>
      <c r="F49" s="187"/>
      <c r="G49" s="62">
        <v>33</v>
      </c>
      <c r="H49" s="63" t="s">
        <v>116</v>
      </c>
      <c r="I49" s="28">
        <v>1</v>
      </c>
      <c r="J49" s="30" t="s">
        <v>124</v>
      </c>
      <c r="K49" s="173">
        <v>270991499.73000002</v>
      </c>
      <c r="L49" s="107"/>
    </row>
    <row r="50" spans="2:12" ht="64">
      <c r="B50" s="223"/>
      <c r="C50" s="226"/>
      <c r="D50" s="206"/>
      <c r="E50" s="233"/>
      <c r="F50" s="187"/>
      <c r="G50" s="62">
        <v>34</v>
      </c>
      <c r="H50" s="63" t="s">
        <v>118</v>
      </c>
      <c r="I50" s="28">
        <v>1</v>
      </c>
      <c r="J50" s="30" t="s">
        <v>126</v>
      </c>
      <c r="K50" s="174"/>
      <c r="L50" s="107"/>
    </row>
    <row r="51" spans="2:12" ht="80">
      <c r="B51" s="223"/>
      <c r="C51" s="226"/>
      <c r="D51" s="206"/>
      <c r="E51" s="233"/>
      <c r="F51" s="187"/>
      <c r="G51" s="62">
        <v>35</v>
      </c>
      <c r="H51" s="63" t="s">
        <v>119</v>
      </c>
      <c r="I51" s="28">
        <v>4</v>
      </c>
      <c r="J51" s="30" t="s">
        <v>127</v>
      </c>
      <c r="K51" s="174"/>
    </row>
    <row r="52" spans="2:12" ht="96" customHeight="1">
      <c r="B52" s="223"/>
      <c r="C52" s="226"/>
      <c r="D52" s="206"/>
      <c r="E52" s="233"/>
      <c r="F52" s="187"/>
      <c r="G52" s="62">
        <v>36</v>
      </c>
      <c r="H52" s="63" t="s">
        <v>120</v>
      </c>
      <c r="I52" s="28">
        <v>4</v>
      </c>
      <c r="J52" s="30" t="s">
        <v>128</v>
      </c>
      <c r="K52" s="174"/>
    </row>
    <row r="53" spans="2:12" ht="80">
      <c r="B53" s="223"/>
      <c r="C53" s="226"/>
      <c r="D53" s="206"/>
      <c r="E53" s="233"/>
      <c r="F53" s="187"/>
      <c r="G53" s="62">
        <v>37</v>
      </c>
      <c r="H53" s="63" t="s">
        <v>121</v>
      </c>
      <c r="I53" s="28">
        <v>4</v>
      </c>
      <c r="J53" s="30" t="s">
        <v>48</v>
      </c>
      <c r="K53" s="174"/>
    </row>
    <row r="54" spans="2:12" ht="114" customHeight="1">
      <c r="B54" s="223"/>
      <c r="C54" s="226"/>
      <c r="D54" s="206"/>
      <c r="E54" s="233"/>
      <c r="F54" s="187"/>
      <c r="G54" s="62">
        <v>38</v>
      </c>
      <c r="H54" s="63" t="s">
        <v>122</v>
      </c>
      <c r="I54" s="28">
        <v>4</v>
      </c>
      <c r="J54" s="30" t="s">
        <v>129</v>
      </c>
      <c r="K54" s="174"/>
    </row>
    <row r="55" spans="2:12" ht="80">
      <c r="B55" s="223"/>
      <c r="C55" s="226"/>
      <c r="D55" s="206"/>
      <c r="E55" s="234"/>
      <c r="F55" s="188"/>
      <c r="G55" s="62">
        <v>39</v>
      </c>
      <c r="H55" s="63" t="s">
        <v>123</v>
      </c>
      <c r="I55" s="28">
        <v>4</v>
      </c>
      <c r="J55" s="30" t="s">
        <v>130</v>
      </c>
      <c r="K55" s="175"/>
    </row>
    <row r="56" spans="2:12" ht="48">
      <c r="B56" s="223"/>
      <c r="C56" s="226"/>
      <c r="D56" s="206"/>
      <c r="E56" s="186">
        <v>6</v>
      </c>
      <c r="F56" s="167" t="s">
        <v>131</v>
      </c>
      <c r="G56" s="64">
        <v>40</v>
      </c>
      <c r="H56" s="63" t="s">
        <v>132</v>
      </c>
      <c r="I56" s="66">
        <v>1</v>
      </c>
      <c r="J56" s="30" t="s">
        <v>134</v>
      </c>
      <c r="K56" s="176">
        <v>66560000</v>
      </c>
    </row>
    <row r="57" spans="2:12" s="20" customFormat="1" ht="32">
      <c r="B57" s="223"/>
      <c r="C57" s="226"/>
      <c r="D57" s="206"/>
      <c r="E57" s="188"/>
      <c r="F57" s="168"/>
      <c r="G57" s="64">
        <v>41</v>
      </c>
      <c r="H57" s="63" t="s">
        <v>133</v>
      </c>
      <c r="I57" s="66">
        <v>1</v>
      </c>
      <c r="J57" s="30" t="s">
        <v>135</v>
      </c>
      <c r="K57" s="177"/>
    </row>
    <row r="58" spans="2:12" ht="80">
      <c r="B58" s="223"/>
      <c r="C58" s="226"/>
      <c r="D58" s="206"/>
      <c r="E58" s="228">
        <v>7</v>
      </c>
      <c r="F58" s="166" t="s">
        <v>136</v>
      </c>
      <c r="G58" s="166">
        <v>42</v>
      </c>
      <c r="H58" s="166" t="s">
        <v>137</v>
      </c>
      <c r="I58" s="67">
        <v>1</v>
      </c>
      <c r="J58" s="30" t="s">
        <v>172</v>
      </c>
      <c r="K58" s="221">
        <v>180096000</v>
      </c>
    </row>
    <row r="59" spans="2:12" ht="76" customHeight="1">
      <c r="B59" s="223"/>
      <c r="C59" s="226"/>
      <c r="D59" s="206"/>
      <c r="E59" s="229"/>
      <c r="F59" s="166"/>
      <c r="G59" s="166"/>
      <c r="H59" s="166"/>
      <c r="I59" s="67">
        <v>1</v>
      </c>
      <c r="J59" s="30" t="s">
        <v>173</v>
      </c>
      <c r="K59" s="221"/>
    </row>
    <row r="60" spans="2:12" ht="32">
      <c r="B60" s="223"/>
      <c r="C60" s="226"/>
      <c r="D60" s="206"/>
      <c r="E60" s="229"/>
      <c r="F60" s="166"/>
      <c r="G60" s="166"/>
      <c r="H60" s="166"/>
      <c r="I60" s="67">
        <v>1</v>
      </c>
      <c r="J60" s="30" t="s">
        <v>174</v>
      </c>
      <c r="K60" s="221"/>
    </row>
    <row r="61" spans="2:12" ht="80">
      <c r="B61" s="223"/>
      <c r="C61" s="226"/>
      <c r="D61" s="206"/>
      <c r="E61" s="229"/>
      <c r="F61" s="166"/>
      <c r="G61" s="166"/>
      <c r="H61" s="166"/>
      <c r="I61" s="67">
        <v>1</v>
      </c>
      <c r="J61" s="30" t="s">
        <v>175</v>
      </c>
      <c r="K61" s="221"/>
    </row>
    <row r="62" spans="2:12" ht="64">
      <c r="B62" s="223"/>
      <c r="C62" s="226"/>
      <c r="D62" s="206"/>
      <c r="E62" s="229"/>
      <c r="F62" s="166"/>
      <c r="G62" s="166"/>
      <c r="H62" s="166"/>
      <c r="I62" s="67">
        <v>1</v>
      </c>
      <c r="J62" s="30" t="s">
        <v>176</v>
      </c>
      <c r="K62" s="221"/>
    </row>
    <row r="63" spans="2:12" ht="64">
      <c r="B63" s="223"/>
      <c r="C63" s="226"/>
      <c r="D63" s="206"/>
      <c r="E63" s="229"/>
      <c r="F63" s="166"/>
      <c r="G63" s="166"/>
      <c r="H63" s="166"/>
      <c r="I63" s="67">
        <v>1</v>
      </c>
      <c r="J63" s="30" t="s">
        <v>177</v>
      </c>
      <c r="K63" s="221"/>
    </row>
    <row r="64" spans="2:12" ht="32">
      <c r="B64" s="223"/>
      <c r="C64" s="226"/>
      <c r="D64" s="206"/>
      <c r="E64" s="229"/>
      <c r="F64" s="166"/>
      <c r="G64" s="166"/>
      <c r="H64" s="166"/>
      <c r="I64" s="67">
        <v>1</v>
      </c>
      <c r="J64" s="30" t="s">
        <v>178</v>
      </c>
      <c r="K64" s="221"/>
    </row>
    <row r="65" spans="2:11" ht="64">
      <c r="B65" s="223"/>
      <c r="C65" s="226"/>
      <c r="D65" s="206"/>
      <c r="E65" s="229"/>
      <c r="F65" s="166"/>
      <c r="G65" s="166"/>
      <c r="H65" s="166"/>
      <c r="I65" s="67">
        <v>1</v>
      </c>
      <c r="J65" s="30" t="s">
        <v>179</v>
      </c>
      <c r="K65" s="221"/>
    </row>
    <row r="66" spans="2:11" ht="112">
      <c r="B66" s="223"/>
      <c r="C66" s="226"/>
      <c r="D66" s="206"/>
      <c r="E66" s="229"/>
      <c r="F66" s="166"/>
      <c r="G66" s="166"/>
      <c r="H66" s="166"/>
      <c r="I66" s="67">
        <v>1</v>
      </c>
      <c r="J66" s="30" t="s">
        <v>180</v>
      </c>
      <c r="K66" s="221"/>
    </row>
    <row r="67" spans="2:11" ht="80">
      <c r="B67" s="223"/>
      <c r="C67" s="226"/>
      <c r="D67" s="206"/>
      <c r="E67" s="229"/>
      <c r="F67" s="166"/>
      <c r="G67" s="166"/>
      <c r="H67" s="166"/>
      <c r="I67" s="39">
        <f>+I66</f>
        <v>1</v>
      </c>
      <c r="J67" s="30" t="s">
        <v>181</v>
      </c>
      <c r="K67" s="221"/>
    </row>
    <row r="68" spans="2:11" ht="64">
      <c r="B68" s="223"/>
      <c r="C68" s="226"/>
      <c r="D68" s="206"/>
      <c r="E68" s="229"/>
      <c r="F68" s="166"/>
      <c r="G68" s="166"/>
      <c r="H68" s="166"/>
      <c r="I68" s="39">
        <f>+I67</f>
        <v>1</v>
      </c>
      <c r="J68" s="30" t="s">
        <v>182</v>
      </c>
      <c r="K68" s="221"/>
    </row>
    <row r="69" spans="2:11" ht="96">
      <c r="B69" s="223"/>
      <c r="C69" s="226"/>
      <c r="D69" s="206"/>
      <c r="E69" s="229"/>
      <c r="F69" s="166"/>
      <c r="G69" s="120">
        <v>43</v>
      </c>
      <c r="H69" s="108" t="s">
        <v>138</v>
      </c>
      <c r="I69" s="116">
        <v>1</v>
      </c>
      <c r="J69" s="30" t="s">
        <v>140</v>
      </c>
      <c r="K69" s="221"/>
    </row>
    <row r="70" spans="2:11" ht="112">
      <c r="B70" s="223"/>
      <c r="C70" s="226"/>
      <c r="D70" s="206"/>
      <c r="E70" s="230"/>
      <c r="F70" s="166"/>
      <c r="G70" s="119">
        <v>44</v>
      </c>
      <c r="H70" s="63" t="s">
        <v>139</v>
      </c>
      <c r="I70" s="117">
        <v>1</v>
      </c>
      <c r="J70" s="30" t="s">
        <v>49</v>
      </c>
      <c r="K70" s="221"/>
    </row>
    <row r="71" spans="2:11" ht="96">
      <c r="B71" s="224"/>
      <c r="C71" s="227"/>
      <c r="D71" s="62" t="s">
        <v>50</v>
      </c>
      <c r="E71" s="62"/>
      <c r="F71" s="62" t="s">
        <v>51</v>
      </c>
      <c r="G71" s="115">
        <v>45</v>
      </c>
      <c r="H71" s="63" t="s">
        <v>141</v>
      </c>
      <c r="I71" s="116">
        <v>1</v>
      </c>
      <c r="J71" s="30" t="s">
        <v>52</v>
      </c>
      <c r="K71" s="68">
        <v>2706636492.2600002</v>
      </c>
    </row>
    <row r="72" spans="2:11" ht="16" customHeight="1">
      <c r="B72" s="169" t="s">
        <v>143</v>
      </c>
      <c r="C72" s="170"/>
      <c r="D72" s="170"/>
      <c r="E72" s="170"/>
      <c r="F72" s="170"/>
      <c r="G72" s="170"/>
      <c r="H72" s="170"/>
      <c r="I72" s="170"/>
      <c r="J72" s="170"/>
      <c r="K72" s="170"/>
    </row>
    <row r="73" spans="2:11" ht="128">
      <c r="B73" s="171"/>
      <c r="C73" s="101">
        <v>7</v>
      </c>
      <c r="D73" s="70" t="s">
        <v>54</v>
      </c>
      <c r="E73" s="70"/>
      <c r="F73" s="62" t="s">
        <v>51</v>
      </c>
      <c r="G73" s="62">
        <v>46</v>
      </c>
      <c r="H73" s="71" t="s">
        <v>55</v>
      </c>
      <c r="I73" s="62">
        <v>3</v>
      </c>
      <c r="J73" s="72" t="s">
        <v>56</v>
      </c>
      <c r="K73" s="73">
        <v>150000000</v>
      </c>
    </row>
    <row r="74" spans="2:11" ht="48">
      <c r="B74" s="172"/>
      <c r="C74" s="102">
        <v>8</v>
      </c>
      <c r="D74" s="62" t="s">
        <v>57</v>
      </c>
      <c r="E74" s="62"/>
      <c r="F74" s="62" t="s">
        <v>51</v>
      </c>
      <c r="G74" s="62">
        <v>47</v>
      </c>
      <c r="H74" s="71" t="s">
        <v>58</v>
      </c>
      <c r="I74" s="62">
        <v>3</v>
      </c>
      <c r="J74" s="72" t="s">
        <v>59</v>
      </c>
      <c r="K74" s="68">
        <v>50000000</v>
      </c>
    </row>
    <row r="75" spans="2:11">
      <c r="B75" s="111"/>
      <c r="C75" s="101"/>
      <c r="D75" s="28"/>
      <c r="E75" s="28"/>
      <c r="F75" s="28"/>
      <c r="G75" s="28"/>
      <c r="H75" s="74"/>
      <c r="I75" s="28"/>
      <c r="J75" s="29"/>
      <c r="K75" s="75">
        <f>SUM(K7:K74)</f>
        <v>9791918079.6200008</v>
      </c>
    </row>
    <row r="77" spans="2:11">
      <c r="K77" s="80"/>
    </row>
    <row r="78" spans="2:11">
      <c r="K78" s="81"/>
    </row>
  </sheetData>
  <mergeCells count="60">
    <mergeCell ref="H40:H43"/>
    <mergeCell ref="F39:F43"/>
    <mergeCell ref="E48:E55"/>
    <mergeCell ref="F48:F55"/>
    <mergeCell ref="G58:G68"/>
    <mergeCell ref="H58:H68"/>
    <mergeCell ref="B39:B47"/>
    <mergeCell ref="C49:C71"/>
    <mergeCell ref="D49:D70"/>
    <mergeCell ref="E56:E57"/>
    <mergeCell ref="E58:E70"/>
    <mergeCell ref="D44:D45"/>
    <mergeCell ref="E39:E44"/>
    <mergeCell ref="C39:C48"/>
    <mergeCell ref="B25:B37"/>
    <mergeCell ref="C25:C37"/>
    <mergeCell ref="B38:K38"/>
    <mergeCell ref="E45:E47"/>
    <mergeCell ref="F45:F47"/>
    <mergeCell ref="G45:G47"/>
    <mergeCell ref="H45:H47"/>
    <mergeCell ref="K25:K37"/>
    <mergeCell ref="K39:K40"/>
    <mergeCell ref="E25:E37"/>
    <mergeCell ref="F25:F37"/>
    <mergeCell ref="D25:D37"/>
    <mergeCell ref="I42:I43"/>
    <mergeCell ref="J42:J43"/>
    <mergeCell ref="D39:D42"/>
    <mergeCell ref="G40:G43"/>
    <mergeCell ref="E5:F5"/>
    <mergeCell ref="G5:H5"/>
    <mergeCell ref="C7:C14"/>
    <mergeCell ref="D7:D14"/>
    <mergeCell ref="E7:E9"/>
    <mergeCell ref="F7:F9"/>
    <mergeCell ref="C5:D5"/>
    <mergeCell ref="K7:K9"/>
    <mergeCell ref="B6:K6"/>
    <mergeCell ref="B7:B24"/>
    <mergeCell ref="E15:E23"/>
    <mergeCell ref="F15:F23"/>
    <mergeCell ref="C15:C23"/>
    <mergeCell ref="D15:D23"/>
    <mergeCell ref="H15:H17"/>
    <mergeCell ref="G15:G17"/>
    <mergeCell ref="G18:G19"/>
    <mergeCell ref="H18:H19"/>
    <mergeCell ref="K15:K23"/>
    <mergeCell ref="E10:E14"/>
    <mergeCell ref="F10:F14"/>
    <mergeCell ref="K10:K14"/>
    <mergeCell ref="F58:F70"/>
    <mergeCell ref="F56:F57"/>
    <mergeCell ref="B72:K72"/>
    <mergeCell ref="B73:B74"/>
    <mergeCell ref="K49:K55"/>
    <mergeCell ref="K56:K57"/>
    <mergeCell ref="K58:K70"/>
    <mergeCell ref="B48:B71"/>
  </mergeCells>
  <printOptions horizontalCentered="1" verticalCentered="1"/>
  <pageMargins left="0.39370078740157483" right="0.39370078740157483" top="0.39370078740157483" bottom="0.39370078740157483" header="0" footer="0"/>
  <pageSetup scale="44" fitToHeight="3" orientation="portrait" r:id="rId1"/>
  <headerFooter>
    <oddFooter>&amp;L&amp;"Arial,Normal"&amp;8&amp;K000000E: 26/09/2019&amp;R&amp;"Arial,Normal"&amp;8&amp;K000000&amp;P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AD035-B052-AD48-9124-A82587F68AA7}">
  <sheetPr>
    <pageSetUpPr fitToPage="1"/>
  </sheetPr>
  <dimension ref="A2:I27"/>
  <sheetViews>
    <sheetView tabSelected="1" topLeftCell="A13" zoomScale="120" zoomScaleNormal="120" workbookViewId="0">
      <selection activeCell="I27" sqref="I27"/>
    </sheetView>
  </sheetViews>
  <sheetFormatPr baseColWidth="10" defaultRowHeight="19"/>
  <cols>
    <col min="1" max="1" width="24.83203125" style="83" customWidth="1"/>
    <col min="2" max="2" width="6" style="97" customWidth="1"/>
    <col min="3" max="3" width="30.1640625" style="85" customWidth="1"/>
    <col min="4" max="4" width="5.5" style="86" customWidth="1"/>
    <col min="5" max="5" width="30.1640625" style="85" customWidth="1"/>
    <col min="6" max="6" width="6.5" style="135" customWidth="1"/>
    <col min="7" max="7" width="49.6640625" style="84" customWidth="1"/>
    <col min="8" max="8" width="26" style="244" customWidth="1"/>
    <col min="9" max="9" width="15.5" style="83" customWidth="1"/>
    <col min="10" max="16384" width="10.83203125" style="83"/>
  </cols>
  <sheetData>
    <row r="2" spans="1:9">
      <c r="A2" s="147" t="s">
        <v>218</v>
      </c>
      <c r="B2" s="147"/>
      <c r="C2" s="147"/>
      <c r="D2" s="147"/>
      <c r="E2" s="147"/>
      <c r="F2" s="147"/>
      <c r="G2" s="147"/>
      <c r="H2" s="147"/>
    </row>
    <row r="4" spans="1:9">
      <c r="A4" s="83" t="s">
        <v>89</v>
      </c>
      <c r="B4" s="97">
        <v>2020</v>
      </c>
    </row>
    <row r="5" spans="1:9">
      <c r="A5" s="83" t="s">
        <v>87</v>
      </c>
      <c r="B5" s="97" t="s">
        <v>92</v>
      </c>
    </row>
    <row r="6" spans="1:9">
      <c r="A6" s="83" t="s">
        <v>86</v>
      </c>
      <c r="B6" s="97" t="s">
        <v>93</v>
      </c>
    </row>
    <row r="7" spans="1:9">
      <c r="A7" s="83" t="s">
        <v>85</v>
      </c>
      <c r="B7" s="97" t="s">
        <v>94</v>
      </c>
    </row>
    <row r="8" spans="1:9">
      <c r="B8" s="97" t="s">
        <v>95</v>
      </c>
    </row>
    <row r="9" spans="1:9">
      <c r="B9" s="97" t="s">
        <v>96</v>
      </c>
    </row>
    <row r="10" spans="1:9">
      <c r="B10" s="97" t="s">
        <v>97</v>
      </c>
      <c r="D10" s="134"/>
      <c r="E10" s="129"/>
      <c r="F10" s="130"/>
      <c r="G10" s="131"/>
    </row>
    <row r="11" spans="1:9">
      <c r="B11" s="243" t="s">
        <v>145</v>
      </c>
      <c r="C11" s="127"/>
    </row>
    <row r="13" spans="1:9" s="96" customFormat="1" ht="40">
      <c r="A13" s="138" t="s">
        <v>98</v>
      </c>
      <c r="B13" s="150" t="s">
        <v>84</v>
      </c>
      <c r="C13" s="150"/>
      <c r="D13" s="148" t="s">
        <v>2</v>
      </c>
      <c r="E13" s="148"/>
      <c r="F13" s="151" t="s">
        <v>83</v>
      </c>
      <c r="G13" s="152"/>
      <c r="H13" s="245" t="s">
        <v>219</v>
      </c>
      <c r="I13" s="138" t="s">
        <v>80</v>
      </c>
    </row>
    <row r="14" spans="1:9" ht="80">
      <c r="A14" s="144" t="s">
        <v>99</v>
      </c>
      <c r="B14" s="153">
        <v>1</v>
      </c>
      <c r="C14" s="156" t="s">
        <v>146</v>
      </c>
      <c r="D14" s="143">
        <v>1</v>
      </c>
      <c r="E14" s="149" t="s">
        <v>79</v>
      </c>
      <c r="F14" s="90">
        <v>1</v>
      </c>
      <c r="G14" s="94" t="s">
        <v>185</v>
      </c>
      <c r="H14" s="246">
        <v>28000000</v>
      </c>
      <c r="I14" s="93" t="s">
        <v>65</v>
      </c>
    </row>
    <row r="15" spans="1:9" ht="40">
      <c r="A15" s="145"/>
      <c r="B15" s="154"/>
      <c r="C15" s="157"/>
      <c r="D15" s="143"/>
      <c r="E15" s="149"/>
      <c r="F15" s="90"/>
      <c r="G15" s="94" t="s">
        <v>77</v>
      </c>
      <c r="H15" s="247"/>
      <c r="I15" s="93" t="s">
        <v>65</v>
      </c>
    </row>
    <row r="16" spans="1:9" s="84" customFormat="1" ht="20">
      <c r="A16" s="145"/>
      <c r="B16" s="154"/>
      <c r="C16" s="157"/>
      <c r="D16" s="132">
        <v>2</v>
      </c>
      <c r="E16" s="136" t="s">
        <v>75</v>
      </c>
      <c r="F16" s="135">
        <v>2</v>
      </c>
      <c r="G16" s="94" t="s">
        <v>74</v>
      </c>
      <c r="H16" s="248">
        <v>2220244828.3200002</v>
      </c>
      <c r="I16" s="93" t="s">
        <v>65</v>
      </c>
    </row>
    <row r="17" spans="1:9" ht="60">
      <c r="A17" s="145"/>
      <c r="B17" s="155"/>
      <c r="C17" s="158"/>
      <c r="D17" s="137">
        <v>3</v>
      </c>
      <c r="E17" s="128" t="s">
        <v>73</v>
      </c>
      <c r="F17" s="90"/>
      <c r="G17" s="133" t="s">
        <v>72</v>
      </c>
      <c r="H17" s="248">
        <v>0</v>
      </c>
      <c r="I17" s="93" t="s">
        <v>65</v>
      </c>
    </row>
    <row r="18" spans="1:9" ht="60">
      <c r="A18" s="146"/>
      <c r="B18" s="132">
        <v>2</v>
      </c>
      <c r="C18" s="93" t="s">
        <v>102</v>
      </c>
      <c r="D18" s="137">
        <v>4</v>
      </c>
      <c r="E18" s="94" t="s">
        <v>76</v>
      </c>
      <c r="F18" s="90">
        <v>3</v>
      </c>
      <c r="G18" s="87" t="s">
        <v>149</v>
      </c>
      <c r="H18" s="248">
        <v>321349890</v>
      </c>
      <c r="I18" s="93" t="s">
        <v>65</v>
      </c>
    </row>
    <row r="19" spans="1:9" s="84" customFormat="1">
      <c r="A19" s="144" t="s">
        <v>100</v>
      </c>
      <c r="B19" s="153">
        <v>3</v>
      </c>
      <c r="C19" s="163" t="s">
        <v>103</v>
      </c>
      <c r="D19" s="144">
        <v>5</v>
      </c>
      <c r="E19" s="163" t="s">
        <v>71</v>
      </c>
      <c r="F19" s="90">
        <v>4</v>
      </c>
      <c r="G19" s="93" t="s">
        <v>151</v>
      </c>
      <c r="H19" s="248">
        <f>253170027+642150735</f>
        <v>895320762</v>
      </c>
      <c r="I19" s="93" t="s">
        <v>65</v>
      </c>
    </row>
    <row r="20" spans="1:9" ht="40">
      <c r="A20" s="145"/>
      <c r="B20" s="155"/>
      <c r="C20" s="165"/>
      <c r="D20" s="146"/>
      <c r="E20" s="165"/>
      <c r="F20" s="90"/>
      <c r="G20" s="94" t="s">
        <v>72</v>
      </c>
      <c r="H20" s="248">
        <v>230482048</v>
      </c>
      <c r="I20" s="93" t="s">
        <v>65</v>
      </c>
    </row>
    <row r="21" spans="1:9" ht="20">
      <c r="A21" s="145"/>
      <c r="B21" s="153">
        <v>4</v>
      </c>
      <c r="C21" s="163" t="s">
        <v>104</v>
      </c>
      <c r="D21" s="143">
        <v>6</v>
      </c>
      <c r="E21" s="149" t="s">
        <v>70</v>
      </c>
      <c r="F21" s="90">
        <v>5</v>
      </c>
      <c r="G21" s="95" t="s">
        <v>155</v>
      </c>
      <c r="H21" s="246">
        <v>170433332</v>
      </c>
      <c r="I21" s="93" t="s">
        <v>68</v>
      </c>
    </row>
    <row r="22" spans="1:9" ht="55" customHeight="1">
      <c r="A22" s="145"/>
      <c r="B22" s="154"/>
      <c r="C22" s="164"/>
      <c r="D22" s="143"/>
      <c r="E22" s="149"/>
      <c r="F22" s="90">
        <v>6</v>
      </c>
      <c r="G22" s="95" t="s">
        <v>157</v>
      </c>
      <c r="H22" s="249"/>
      <c r="I22" s="93" t="s">
        <v>68</v>
      </c>
    </row>
    <row r="23" spans="1:9" ht="40">
      <c r="A23" s="145"/>
      <c r="B23" s="154"/>
      <c r="C23" s="164"/>
      <c r="D23" s="143"/>
      <c r="E23" s="149"/>
      <c r="F23" s="90">
        <v>7</v>
      </c>
      <c r="G23" s="95" t="s">
        <v>159</v>
      </c>
      <c r="H23" s="247"/>
      <c r="I23" s="93" t="s">
        <v>68</v>
      </c>
    </row>
    <row r="24" spans="1:9" ht="40">
      <c r="A24" s="146"/>
      <c r="B24" s="155"/>
      <c r="C24" s="165"/>
      <c r="D24" s="143"/>
      <c r="E24" s="149"/>
      <c r="F24" s="90"/>
      <c r="G24" s="95" t="s">
        <v>67</v>
      </c>
      <c r="H24" s="248">
        <v>0</v>
      </c>
      <c r="I24" s="93" t="s">
        <v>66</v>
      </c>
    </row>
    <row r="25" spans="1:9" ht="53" customHeight="1">
      <c r="A25" s="143" t="s">
        <v>101</v>
      </c>
      <c r="B25" s="161"/>
      <c r="C25" s="161"/>
      <c r="D25" s="137">
        <v>7</v>
      </c>
      <c r="E25" s="136" t="s">
        <v>64</v>
      </c>
      <c r="F25" s="90"/>
      <c r="G25" s="159" t="s">
        <v>63</v>
      </c>
      <c r="H25" s="248">
        <v>150000000</v>
      </c>
      <c r="I25" s="87" t="s">
        <v>62</v>
      </c>
    </row>
    <row r="26" spans="1:9" ht="20">
      <c r="A26" s="143"/>
      <c r="B26" s="162"/>
      <c r="C26" s="162"/>
      <c r="D26" s="137">
        <v>8</v>
      </c>
      <c r="E26" s="94" t="s">
        <v>61</v>
      </c>
      <c r="F26" s="90"/>
      <c r="G26" s="160"/>
      <c r="H26" s="248">
        <v>20000000</v>
      </c>
      <c r="I26" s="93" t="s">
        <v>60</v>
      </c>
    </row>
    <row r="27" spans="1:9">
      <c r="A27" s="253" t="s">
        <v>220</v>
      </c>
      <c r="B27" s="251"/>
      <c r="C27" s="128"/>
      <c r="D27" s="137"/>
      <c r="E27" s="128"/>
      <c r="F27" s="132"/>
      <c r="G27" s="93"/>
      <c r="H27" s="252">
        <f>SUM(H14:H26)</f>
        <v>4035830860.3200002</v>
      </c>
      <c r="I27" s="250"/>
    </row>
  </sheetData>
  <mergeCells count="24">
    <mergeCell ref="A25:A26"/>
    <mergeCell ref="B25:B26"/>
    <mergeCell ref="C25:C26"/>
    <mergeCell ref="G25:G26"/>
    <mergeCell ref="H14:H15"/>
    <mergeCell ref="H21:H23"/>
    <mergeCell ref="A19:A24"/>
    <mergeCell ref="B19:B20"/>
    <mergeCell ref="C19:C20"/>
    <mergeCell ref="D19:D20"/>
    <mergeCell ref="E19:E20"/>
    <mergeCell ref="B21:B24"/>
    <mergeCell ref="C21:C24"/>
    <mergeCell ref="D21:D24"/>
    <mergeCell ref="E21:E24"/>
    <mergeCell ref="A2:H2"/>
    <mergeCell ref="B13:C13"/>
    <mergeCell ref="D13:E13"/>
    <mergeCell ref="F13:G13"/>
    <mergeCell ref="A14:A18"/>
    <mergeCell ref="B14:B17"/>
    <mergeCell ref="C14:C17"/>
    <mergeCell ref="D14:D15"/>
    <mergeCell ref="E14:E15"/>
  </mergeCells>
  <printOptions horizontalCentered="1" verticalCentered="1"/>
  <pageMargins left="0.70866141732283472" right="0.70866141732283472" top="0.74803149606299213" bottom="0.74803149606299213" header="0.31496062992125984" footer="0.31496062992125984"/>
  <pageSetup scale="5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 V03</vt:lpstr>
      <vt:lpstr>Plan de acción V03</vt:lpstr>
      <vt:lpstr>Resumen V03 (2)</vt:lpstr>
      <vt:lpstr>'Plan de acción V03'!Área_de_impresión</vt:lpstr>
      <vt:lpstr>'Resumen V03'!Área_de_impresión</vt:lpstr>
      <vt:lpstr>'Resumen V03 (2)'!Área_de_impresión</vt:lpstr>
      <vt:lpstr>'Plan de acción V03'!Títulos_a_imprimir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2020-08-24T22:26:19Z</cp:lastPrinted>
  <dcterms:created xsi:type="dcterms:W3CDTF">2020-08-14T19:56:05Z</dcterms:created>
  <dcterms:modified xsi:type="dcterms:W3CDTF">2020-09-29T16:08:36Z</dcterms:modified>
</cp:coreProperties>
</file>